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Jadhira Del Jesus\Desktop\OAI\CARGADOS EN JUNIO 2023\ESTADÌSTICAS\"/>
    </mc:Choice>
  </mc:AlternateContent>
  <xr:revisionPtr revIDLastSave="0" documentId="13_ncr:1_{237535B5-D2F6-4826-8AC2-9506693C306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bril - Junio 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D53" i="1"/>
  <c r="K46" i="1"/>
  <c r="K23" i="1"/>
  <c r="K24" i="1"/>
  <c r="K25" i="1"/>
  <c r="K26" i="1"/>
  <c r="K27" i="1"/>
  <c r="K28" i="1"/>
  <c r="K29" i="1"/>
  <c r="K30" i="1"/>
  <c r="K31" i="1"/>
  <c r="K32" i="1"/>
  <c r="K33" i="1"/>
  <c r="K34" i="1"/>
  <c r="K22" i="1"/>
  <c r="S35" i="1"/>
  <c r="O35" i="1"/>
  <c r="G35" i="1"/>
  <c r="T21" i="1"/>
  <c r="O21" i="1"/>
  <c r="K21" i="1"/>
  <c r="G21" i="1"/>
  <c r="S21" i="1"/>
  <c r="H53" i="1"/>
  <c r="E53" i="1"/>
  <c r="F53" i="1"/>
  <c r="I53" i="1"/>
  <c r="J53" i="1"/>
  <c r="L53" i="1"/>
  <c r="M53" i="1"/>
  <c r="N53" i="1"/>
  <c r="P53" i="1"/>
  <c r="Q53" i="1"/>
  <c r="R53" i="1"/>
  <c r="S10" i="1"/>
  <c r="S11" i="1"/>
  <c r="S12" i="1"/>
  <c r="S13" i="1"/>
  <c r="S15" i="1"/>
  <c r="S17" i="1"/>
  <c r="S19" i="1"/>
  <c r="S20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6" i="1"/>
  <c r="S37" i="1"/>
  <c r="S38" i="1"/>
  <c r="S39" i="1"/>
  <c r="S40" i="1"/>
  <c r="S41" i="1"/>
  <c r="S42" i="1"/>
  <c r="S43" i="1"/>
  <c r="S44" i="1"/>
  <c r="S45" i="1"/>
  <c r="S47" i="1"/>
  <c r="S48" i="1"/>
  <c r="S49" i="1"/>
  <c r="S50" i="1"/>
  <c r="S51" i="1"/>
  <c r="S9" i="1"/>
  <c r="O10" i="1"/>
  <c r="O11" i="1"/>
  <c r="O12" i="1"/>
  <c r="O13" i="1"/>
  <c r="O15" i="1"/>
  <c r="O17" i="1"/>
  <c r="O19" i="1"/>
  <c r="O20" i="1"/>
  <c r="O22" i="1"/>
  <c r="O23" i="1"/>
  <c r="O24" i="1"/>
  <c r="O25" i="1"/>
  <c r="O26" i="1"/>
  <c r="O27" i="1"/>
  <c r="O28" i="1"/>
  <c r="O29" i="1"/>
  <c r="O32" i="1"/>
  <c r="O34" i="1"/>
  <c r="O36" i="1"/>
  <c r="O37" i="1"/>
  <c r="O38" i="1"/>
  <c r="O39" i="1"/>
  <c r="O40" i="1"/>
  <c r="O41" i="1"/>
  <c r="O42" i="1"/>
  <c r="O43" i="1"/>
  <c r="O44" i="1"/>
  <c r="O45" i="1"/>
  <c r="O47" i="1"/>
  <c r="O48" i="1"/>
  <c r="O49" i="1"/>
  <c r="O50" i="1"/>
  <c r="O51" i="1"/>
  <c r="O9" i="1"/>
  <c r="K10" i="1"/>
  <c r="K11" i="1"/>
  <c r="K12" i="1"/>
  <c r="K13" i="1"/>
  <c r="K15" i="1"/>
  <c r="K17" i="1"/>
  <c r="K19" i="1"/>
  <c r="K20" i="1"/>
  <c r="K36" i="1"/>
  <c r="K37" i="1"/>
  <c r="K38" i="1"/>
  <c r="K39" i="1"/>
  <c r="K40" i="1"/>
  <c r="K41" i="1"/>
  <c r="K42" i="1"/>
  <c r="K43" i="1"/>
  <c r="K44" i="1"/>
  <c r="K45" i="1"/>
  <c r="K47" i="1"/>
  <c r="K48" i="1"/>
  <c r="K49" i="1"/>
  <c r="K50" i="1"/>
  <c r="K51" i="1"/>
  <c r="K9" i="1"/>
  <c r="G10" i="1"/>
  <c r="G11" i="1"/>
  <c r="G12" i="1"/>
  <c r="G13" i="1"/>
  <c r="G15" i="1"/>
  <c r="G17" i="1"/>
  <c r="G19" i="1"/>
  <c r="G20" i="1"/>
  <c r="G22" i="1"/>
  <c r="G23" i="1"/>
  <c r="G24" i="1"/>
  <c r="G25" i="1"/>
  <c r="G26" i="1"/>
  <c r="G27" i="1"/>
  <c r="G28" i="1"/>
  <c r="G29" i="1"/>
  <c r="G30" i="1"/>
  <c r="T30" i="1" s="1"/>
  <c r="G31" i="1"/>
  <c r="G32" i="1"/>
  <c r="G33" i="1"/>
  <c r="G34" i="1"/>
  <c r="G36" i="1"/>
  <c r="G37" i="1"/>
  <c r="G38" i="1"/>
  <c r="G39" i="1"/>
  <c r="G40" i="1"/>
  <c r="G41" i="1"/>
  <c r="G42" i="1"/>
  <c r="G43" i="1"/>
  <c r="G44" i="1"/>
  <c r="G45" i="1"/>
  <c r="G47" i="1"/>
  <c r="G48" i="1"/>
  <c r="G49" i="1"/>
  <c r="G50" i="1"/>
  <c r="G51" i="1"/>
  <c r="G9" i="1"/>
  <c r="G53" i="1" s="1"/>
  <c r="K35" i="1" l="1"/>
  <c r="T35" i="1" s="1"/>
  <c r="G52" i="1"/>
  <c r="T33" i="1"/>
  <c r="O53" i="1"/>
  <c r="O52" i="1"/>
  <c r="S52" i="1"/>
  <c r="S46" i="1"/>
  <c r="S53" i="1"/>
  <c r="G46" i="1"/>
  <c r="O46" i="1"/>
  <c r="K52" i="1"/>
  <c r="T32" i="1"/>
  <c r="K53" i="1"/>
  <c r="K14" i="1"/>
  <c r="O14" i="1"/>
  <c r="S14" i="1"/>
  <c r="G14" i="1"/>
  <c r="T51" i="1"/>
  <c r="T47" i="1"/>
  <c r="T31" i="1"/>
  <c r="T50" i="1"/>
  <c r="T45" i="1"/>
  <c r="T41" i="1"/>
  <c r="T37" i="1"/>
  <c r="T28" i="1"/>
  <c r="T19" i="1"/>
  <c r="T24" i="1"/>
  <c r="T12" i="1"/>
  <c r="T26" i="1"/>
  <c r="T22" i="1"/>
  <c r="T15" i="1"/>
  <c r="T10" i="1"/>
  <c r="T49" i="1"/>
  <c r="T44" i="1"/>
  <c r="T40" i="1"/>
  <c r="T36" i="1"/>
  <c r="T27" i="1"/>
  <c r="T23" i="1"/>
  <c r="T17" i="1"/>
  <c r="T11" i="1"/>
  <c r="T42" i="1"/>
  <c r="T38" i="1"/>
  <c r="T29" i="1"/>
  <c r="T25" i="1"/>
  <c r="T20" i="1"/>
  <c r="T13" i="1"/>
  <c r="T9" i="1"/>
  <c r="T48" i="1"/>
  <c r="T43" i="1"/>
  <c r="T39" i="1"/>
  <c r="T34" i="1"/>
  <c r="T52" i="1" l="1"/>
  <c r="T46" i="1"/>
  <c r="T53" i="1"/>
  <c r="T14" i="1"/>
</calcChain>
</file>

<file path=xl/sharedStrings.xml><?xml version="1.0" encoding="utf-8"?>
<sst xmlns="http://schemas.openxmlformats.org/spreadsheetml/2006/main" count="127" uniqueCount="80">
  <si>
    <t>ESTADÍSTICAS DE ENTREGA MATERIALES PATRIÓTICOS</t>
  </si>
  <si>
    <t>Material</t>
  </si>
  <si>
    <t>Tipo de material</t>
  </si>
  <si>
    <t>Bandera Nacional dominicana 10x15</t>
  </si>
  <si>
    <t>Bandera</t>
  </si>
  <si>
    <t>Bandera Nacional dominicana 4x6</t>
  </si>
  <si>
    <t>Bandera Nacional dominicana 3x4</t>
  </si>
  <si>
    <t>Bandera Institucional</t>
  </si>
  <si>
    <t>Banderines para vehículos</t>
  </si>
  <si>
    <t>Boletín Institucional</t>
  </si>
  <si>
    <t>Páginas Duartianas</t>
  </si>
  <si>
    <t>Revista Institucional</t>
  </si>
  <si>
    <t>Leyes Patrióticas</t>
  </si>
  <si>
    <t>Libro</t>
  </si>
  <si>
    <t>Reglamento Centros y Filiales Duartianas</t>
  </si>
  <si>
    <t>Apuntes de Rosa Duarte. Archivos y versos de Juan Pablo Duarte</t>
  </si>
  <si>
    <t>Heroismo e Identidad</t>
  </si>
  <si>
    <t>La Trinitaria</t>
  </si>
  <si>
    <t>Simbología Patriótica de República Dominicana</t>
  </si>
  <si>
    <t>Deguello de Moca. Sudor y Sangre</t>
  </si>
  <si>
    <t>Episodios Duartianos</t>
  </si>
  <si>
    <t>Visión de Hostos sobre Juan Pablo Duarte</t>
  </si>
  <si>
    <t>La familia de Duarte en Caracas</t>
  </si>
  <si>
    <t>Duarte entre Escolares</t>
  </si>
  <si>
    <t>Duarte y la Simbología Patriótica</t>
  </si>
  <si>
    <t>Folleto</t>
  </si>
  <si>
    <t>Ideario de Duarte</t>
  </si>
  <si>
    <t>Resumen de la verdadera historia del general Juan Pablo Duarte</t>
  </si>
  <si>
    <t>Duarte. Liderazgo juvenil. Dinamismo</t>
  </si>
  <si>
    <t>Cronología y rendición de cuentas del general Juan Pablo Duare</t>
  </si>
  <si>
    <t>El bicentenario del nacimiento de Rosa Duarte 1820-2020</t>
  </si>
  <si>
    <t>Marcos Evangelista Adón: ¡De la celebridad a la leyenda!</t>
  </si>
  <si>
    <t>Generales Timoteo y Andrés Ogando: ¡Los paladines del Sur!</t>
  </si>
  <si>
    <t>Guerra de la Restauración y la Independencia Nacional</t>
  </si>
  <si>
    <t>Historia, origen y objetivos del Instituto Duartiano</t>
  </si>
  <si>
    <t>Retrato de Juan Pablo Duarte</t>
  </si>
  <si>
    <t>Póster</t>
  </si>
  <si>
    <t>Escudo Nacional</t>
  </si>
  <si>
    <t xml:space="preserve">Tríada de los Padres de la Patria </t>
  </si>
  <si>
    <t>Juramento Trinitario</t>
  </si>
  <si>
    <t>Rendición de cuentas</t>
  </si>
  <si>
    <t xml:space="preserve">Notas estadísticas: </t>
  </si>
  <si>
    <t xml:space="preserve">*Total de materiales entregados, en el trimestre: </t>
  </si>
  <si>
    <t>*Tipo de material más solicitados | entregados:</t>
  </si>
  <si>
    <t>Folletos | Revistas y boletines | Pósters | Banderas</t>
  </si>
  <si>
    <t xml:space="preserve">Preparado por: </t>
  </si>
  <si>
    <t>Coordinadora de Despacho</t>
  </si>
  <si>
    <t>Leni Siri</t>
  </si>
  <si>
    <t>Avelino Garcia</t>
  </si>
  <si>
    <t>Encargado de almacen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</si>
  <si>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</si>
  <si>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</si>
  <si>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</si>
  <si>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</si>
  <si>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</si>
  <si>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</si>
  <si>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</si>
  <si>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</si>
  <si>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</si>
  <si>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</si>
  <si>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</si>
  <si>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</si>
  <si>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Cantidad entregada por mes</t>
  </si>
  <si>
    <t>Vida de Juan Pablo Duarte</t>
  </si>
  <si>
    <t>Juan Pablo Duarte. Escritos</t>
  </si>
  <si>
    <t>La Nación dominicana</t>
  </si>
  <si>
    <t>Proyecto de Ley Fundamental de Juan Pablo Duarte</t>
  </si>
  <si>
    <t>Total 2do trimestre</t>
  </si>
  <si>
    <t>Total 1er trimestre</t>
  </si>
  <si>
    <t>Total 3er trimestre</t>
  </si>
  <si>
    <t>Total 4to  trimestre</t>
  </si>
  <si>
    <t>Total consolidado</t>
  </si>
  <si>
    <t>VÍA: OFICINA DE ACCESO A LA INFORMACION PÚBLICA</t>
  </si>
  <si>
    <t>SECRETARÍA GENERAL DEL INSTITUTO DUARTIANO</t>
  </si>
  <si>
    <r>
      <t xml:space="preserve">Período  (mes | año) : </t>
    </r>
    <r>
      <rPr>
        <b/>
        <sz val="12"/>
        <color theme="1"/>
        <rFont val="Amasis MT Pro Light"/>
        <family val="1"/>
      </rPr>
      <t>ABRIL - JUNIO 2023</t>
    </r>
  </si>
  <si>
    <t>TOTAL / BANDERAS</t>
  </si>
  <si>
    <t>TOTAL / LIBROS</t>
  </si>
  <si>
    <t>TOTAL / FOLLETOS</t>
  </si>
  <si>
    <t>TOTAL / PÓSTERES</t>
  </si>
  <si>
    <t>TOTAL / LEYES-REGLAMENTO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</si>
</sst>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color theme="1"/>
      <name val="Amasis MT Pro Light"/>
      <family val="1"/>
    </font>
    <font>
      <sz val="11"/>
      <color theme="1"/>
      <name val="Amasis MT Pro Light"/>
      <family val="1"/>
    </font>
    <font>
      <b/>
      <sz val="11"/>
      <color theme="1"/>
      <name val="Amasis MT Pro Light"/>
      <family val="1"/>
    </font>
    <font>
      <sz val="14"/>
      <color theme="1"/>
      <name val="Amasis MT Pro Light"/>
      <family val="1"/>
    </font>
    <font>
      <sz val="12"/>
      <color theme="1"/>
      <name val="Amasis MT Pro Light"/>
      <family val="1"/>
    </font>
    <font>
      <b/>
      <sz val="12"/>
      <color theme="1"/>
      <name val="Amasis MT Pro Light"/>
      <family val="1"/>
    </font>
    <font>
      <b/>
      <sz val="10"/>
      <color theme="1"/>
      <name val="Amasis MT Pro Light"/>
      <family val="1"/>
    </font>
    <font>
      <b/>
      <sz val="11"/>
      <color theme="1"/>
      <name val="Amasis MT Pro Light"/>
      <family val="1"/>
    </font>
    <font>
      <sz val="20"/>
      <color theme="1"/>
      <name val="Amasis MT Pro Light"/>
      <family val="1"/>
    </font>
    <font>
      <sz val="10"/>
      <color theme="1"/>
      <name val="Amasis MT Pro Light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Amasis MT Pro Light"/>
      <family val="1"/>
    </font>
    <font>
      <b/>
      <sz val="8"/>
      <color theme="1"/>
      <name val="Amasis MT Pro Light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wrapText="1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2" fillId="2" borderId="0" xfId="0" applyFont="1" applyFill="1" applyAlignment="1">
      <alignment horizontal="right"/>
    </xf>
    <xf numFmtId="0" fontId="2" fillId="2" borderId="9" xfId="0" applyFont="1" applyFill="1" applyBorder="1" applyAlignment="1">
      <alignment vertical="center"/>
    </xf>
    <xf numFmtId="0" fontId="3" fillId="2" borderId="10" xfId="0" applyFont="1" applyFill="1" applyBorder="1"/>
    <xf numFmtId="0" fontId="2" fillId="2" borderId="10" xfId="0" applyFont="1" applyFill="1" applyBorder="1"/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wrapText="1"/>
    </xf>
    <xf numFmtId="0" fontId="10" fillId="2" borderId="17" xfId="0" applyFont="1" applyFill="1" applyBorder="1" applyAlignment="1">
      <alignment horizontal="left"/>
    </xf>
    <xf numFmtId="0" fontId="2" fillId="2" borderId="17" xfId="0" applyFont="1" applyFill="1" applyBorder="1"/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10" fillId="2" borderId="0" xfId="0" applyFont="1" applyFill="1" applyAlignment="1">
      <alignment horizontal="right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 vertical="center" textRotation="45"/>
    </xf>
    <xf numFmtId="0" fontId="2" fillId="4" borderId="20" xfId="0" applyFont="1" applyFill="1" applyBorder="1" applyAlignment="1">
      <alignment wrapText="1"/>
    </xf>
    <xf numFmtId="0" fontId="2" fillId="4" borderId="21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right"/>
    </xf>
    <xf numFmtId="0" fontId="8" fillId="3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12" fillId="2" borderId="0" xfId="0" applyFont="1" applyFill="1" applyAlignment="1">
      <alignment horizontal="left" vertical="center"/>
    </xf>
    <xf numFmtId="0" fontId="2" fillId="5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 vertical="center" textRotation="90"/>
    </xf>
    <xf numFmtId="0" fontId="2" fillId="5" borderId="31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0" fillId="0" borderId="19" xfId="0" applyBorder="1"/>
    <xf numFmtId="0" fontId="2" fillId="2" borderId="19" xfId="0" applyFont="1" applyFill="1" applyBorder="1"/>
    <xf numFmtId="0" fontId="13" fillId="2" borderId="2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13" fillId="2" borderId="29" xfId="0" applyFont="1" applyFill="1" applyBorder="1" applyAlignment="1">
      <alignment horizontal="right" wrapText="1"/>
    </xf>
    <xf numFmtId="0" fontId="13" fillId="2" borderId="19" xfId="0" applyFont="1" applyFill="1" applyBorder="1" applyAlignment="1">
      <alignment horizontal="right" wrapText="1"/>
    </xf>
    <xf numFmtId="0" fontId="13" fillId="2" borderId="30" xfId="0" applyFont="1" applyFill="1" applyBorder="1" applyAlignment="1">
      <alignment horizontal="right" wrapText="1"/>
    </xf>
    <xf numFmtId="0" fontId="9" fillId="2" borderId="22" xfId="0" applyFont="1" applyFill="1" applyBorder="1" applyAlignment="1">
      <alignment horizontal="center" vertical="center" textRotation="90"/>
    </xf>
    <xf numFmtId="0" fontId="9" fillId="2" borderId="23" xfId="0" applyFont="1" applyFill="1" applyBorder="1" applyAlignment="1">
      <alignment horizontal="center" vertical="center" textRotation="90"/>
    </xf>
    <xf numFmtId="0" fontId="9" fillId="2" borderId="24" xfId="0" applyFont="1" applyFill="1" applyBorder="1" applyAlignment="1">
      <alignment horizontal="center" vertical="center" textRotation="90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3" fillId="2" borderId="26" xfId="0" applyFont="1" applyFill="1" applyBorder="1" applyAlignment="1">
      <alignment horizontal="right" wrapText="1"/>
    </xf>
    <xf numFmtId="0" fontId="13" fillId="2" borderId="27" xfId="0" applyFont="1" applyFill="1" applyBorder="1" applyAlignment="1">
      <alignment horizontal="right" wrapText="1"/>
    </xf>
    <xf numFmtId="0" fontId="13" fillId="2" borderId="28" xfId="0" applyFont="1" applyFill="1" applyBorder="1" applyAlignment="1">
      <alignment horizontal="right" wrapText="1"/>
    </xf>
    <xf numFmtId="0" fontId="13" fillId="2" borderId="26" xfId="0" applyFont="1" applyFill="1" applyBorder="1" applyAlignment="1">
      <alignment horizontal="right"/>
    </xf>
    <xf numFmtId="0" fontId="13" fillId="2" borderId="27" xfId="0" applyFont="1" applyFill="1" applyBorder="1" applyAlignment="1">
      <alignment horizontal="right"/>
    </xf>
    <xf numFmtId="0" fontId="13" fillId="2" borderId="28" xfId="0" applyFont="1" applyFill="1" applyBorder="1" applyAlignment="1">
      <alignment horizontal="right"/>
    </xf>
    <xf numFmtId="0" fontId="13" fillId="2" borderId="29" xfId="0" applyFont="1" applyFill="1" applyBorder="1" applyAlignment="1">
      <alignment horizontal="right"/>
    </xf>
    <xf numFmtId="0" fontId="13" fillId="2" borderId="19" xfId="0" applyFont="1" applyFill="1" applyBorder="1" applyAlignment="1">
      <alignment horizontal="right"/>
    </xf>
    <xf numFmtId="0" fontId="13" fillId="2" borderId="3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2205038</xdr:colOff>
      <xdr:row>1</xdr:row>
      <xdr:rowOff>47625</xdr:rowOff>
    </xdr:from>
    <xdr:to>
      <xdr:col>1</xdr:col>
      <xdr:colOff>3424238</xdr:colOff>
      <xdr:row>6</xdr:row>
      <xdr:rowOff>85725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AD174CC4-EED4-466A-A4C6-CA68B193228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776538" y="250031"/>
          <a:ext cx="1219200" cy="1181100"/>
        </a:xfrm>
        <a:prstGeom prst="rect">
          <a:avLst/>
        </a:prstGeom>
        <a:ln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X60"/>
  <sheetViews>
    <sheetView tabSelected="1" zoomScale="90" zoomScaleNormal="90" workbookViewId="0">
      <selection sqref="A1:T60"/>
    </sheetView>
  </sheetViews>
  <sheetFormatPr baseColWidth="10" defaultRowHeight="15.75" x14ac:dyDescent="0.3"/>
  <cols>
    <col min="1" max="1" width="8.5703125" style="1" customWidth="1"/>
    <col min="2" max="2" width="58.7109375" style="1" customWidth="1"/>
    <col min="3" max="3" width="18.85546875" style="1" customWidth="1"/>
    <col min="4" max="4" width="12.42578125" style="1" customWidth="1"/>
    <col min="5" max="6" width="9.42578125" style="1" customWidth="1"/>
    <col min="7" max="7" width="13.28515625" style="1" customWidth="1"/>
    <col min="8" max="8" width="9.42578125" style="1" customWidth="1"/>
    <col min="9" max="9" width="11" style="1" customWidth="1"/>
    <col min="10" max="10" width="10.42578125" style="1" customWidth="1"/>
    <col min="11" max="11" width="13.140625" style="1" customWidth="1"/>
    <col min="12" max="12" width="8.42578125" style="1" customWidth="1"/>
    <col min="13" max="13" width="8.85546875" style="1" customWidth="1"/>
    <col min="14" max="14" width="11.42578125" style="1" customWidth="1"/>
    <col min="15" max="15" width="11" style="1" customWidth="1"/>
    <col min="16" max="16" width="9.42578125" style="1" customWidth="1"/>
    <col min="17" max="17" width="12.42578125" customWidth="1"/>
    <col min="18" max="18" width="11.5703125" style="1" customWidth="1"/>
    <col min="19" max="19" width="14" style="1" customWidth="1"/>
    <col min="20" max="20" width="13.140625" style="1" customWidth="1"/>
    <col min="21" max="16384" width="11.42578125" style="1"/>
  </cols>
  <sheetData>
    <row r="1" spans="1:154" x14ac:dyDescent="0.3">
      <c r="Q1" s="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</row>
    <row r="2" spans="1:154" x14ac:dyDescent="0.3">
      <c r="Q2" s="1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</row>
    <row r="3" spans="1:154" ht="18.75" x14ac:dyDescent="0.3">
      <c r="A3" s="69" t="s">
        <v>73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</row>
    <row r="4" spans="1:154" x14ac:dyDescent="0.3">
      <c r="A4" s="70" t="s">
        <v>72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</row>
    <row r="5" spans="1:154" ht="15" customHeight="1" x14ac:dyDescent="0.3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</row>
    <row r="6" spans="1:154" ht="24.75" customHeight="1" x14ac:dyDescent="0.3">
      <c r="A6" s="72" t="s">
        <v>74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</row>
    <row r="7" spans="1:154" ht="18" customHeight="1" thickBot="1" x14ac:dyDescent="0.35">
      <c r="A7" s="3"/>
      <c r="B7" s="3"/>
      <c r="C7" s="67" t="s">
        <v>62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</row>
    <row r="8" spans="1:154" ht="27.75" thickBot="1" x14ac:dyDescent="0.35">
      <c r="A8" s="4"/>
      <c r="B8" s="5" t="s">
        <v>1</v>
      </c>
      <c r="C8" s="5" t="s">
        <v>2</v>
      </c>
      <c r="D8" s="6" t="s">
        <v>50</v>
      </c>
      <c r="E8" s="6" t="s">
        <v>51</v>
      </c>
      <c r="F8" s="6" t="s">
        <v>52</v>
      </c>
      <c r="G8" s="33" t="s">
        <v>68</v>
      </c>
      <c r="H8" s="6" t="s">
        <v>53</v>
      </c>
      <c r="I8" s="6" t="s">
        <v>54</v>
      </c>
      <c r="J8" s="6" t="s">
        <v>55</v>
      </c>
      <c r="K8" s="33" t="s">
        <v>67</v>
      </c>
      <c r="L8" s="6" t="s">
        <v>56</v>
      </c>
      <c r="M8" s="6" t="s">
        <v>57</v>
      </c>
      <c r="N8" s="6" t="s">
        <v>58</v>
      </c>
      <c r="O8" s="33" t="s">
        <v>69</v>
      </c>
      <c r="P8" s="6" t="s">
        <v>59</v>
      </c>
      <c r="Q8" s="6" t="s">
        <v>60</v>
      </c>
      <c r="R8" s="7" t="s">
        <v>61</v>
      </c>
      <c r="S8" s="33" t="s">
        <v>70</v>
      </c>
      <c r="T8" s="7" t="s">
        <v>71</v>
      </c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</row>
    <row r="9" spans="1:154" ht="15" customHeight="1" x14ac:dyDescent="0.3">
      <c r="A9" s="64"/>
      <c r="B9" s="37" t="s">
        <v>3</v>
      </c>
      <c r="C9" s="38" t="s">
        <v>4</v>
      </c>
      <c r="D9" s="46">
        <v>1</v>
      </c>
      <c r="E9" s="46">
        <v>0</v>
      </c>
      <c r="F9" s="46">
        <v>0</v>
      </c>
      <c r="G9" s="39">
        <f>SUM(D9:F9)</f>
        <v>1</v>
      </c>
      <c r="H9" s="46">
        <v>0</v>
      </c>
      <c r="I9" s="46">
        <v>0</v>
      </c>
      <c r="J9" s="46">
        <v>0</v>
      </c>
      <c r="K9" s="34">
        <f>SUM(H9:J9)</f>
        <v>0</v>
      </c>
      <c r="L9" s="46">
        <v>0</v>
      </c>
      <c r="M9" s="46">
        <v>0</v>
      </c>
      <c r="N9" s="46">
        <v>0</v>
      </c>
      <c r="O9" s="34">
        <f>SUM(L9:N9)</f>
        <v>0</v>
      </c>
      <c r="P9" s="46">
        <v>0</v>
      </c>
      <c r="Q9" s="46">
        <v>0</v>
      </c>
      <c r="R9" s="46">
        <v>0</v>
      </c>
      <c r="S9" s="34">
        <f>SUM(P9:R9)</f>
        <v>0</v>
      </c>
      <c r="T9" s="40">
        <f>G9+K9+O9+S9</f>
        <v>1</v>
      </c>
      <c r="U9" s="48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</row>
    <row r="10" spans="1:154" x14ac:dyDescent="0.3">
      <c r="A10" s="65"/>
      <c r="B10" s="8" t="s">
        <v>5</v>
      </c>
      <c r="C10" s="9" t="s">
        <v>4</v>
      </c>
      <c r="D10" s="47">
        <v>68</v>
      </c>
      <c r="E10" s="47">
        <v>98</v>
      </c>
      <c r="F10" s="47">
        <v>7</v>
      </c>
      <c r="G10" s="36">
        <f t="shared" ref="G10:G51" si="0">SUM(D10:F10)</f>
        <v>173</v>
      </c>
      <c r="H10" s="47">
        <v>10</v>
      </c>
      <c r="I10" s="47">
        <v>21</v>
      </c>
      <c r="J10" s="47">
        <v>7</v>
      </c>
      <c r="K10" s="35">
        <f t="shared" ref="K10:K51" si="1">SUM(H10:J10)</f>
        <v>38</v>
      </c>
      <c r="L10" s="47">
        <v>0</v>
      </c>
      <c r="M10" s="47">
        <v>0</v>
      </c>
      <c r="N10" s="47">
        <v>0</v>
      </c>
      <c r="O10" s="35">
        <f t="shared" ref="O10:O51" si="2">SUM(L10:N10)</f>
        <v>0</v>
      </c>
      <c r="P10" s="47">
        <v>0</v>
      </c>
      <c r="Q10" s="47">
        <v>0</v>
      </c>
      <c r="R10" s="47">
        <v>0</v>
      </c>
      <c r="S10" s="35">
        <f t="shared" ref="S10:S51" si="3">SUM(P10:R10)</f>
        <v>0</v>
      </c>
      <c r="T10" s="45">
        <f t="shared" ref="T10:T51" si="4">G10+K10+O10+S10</f>
        <v>211</v>
      </c>
      <c r="U10" s="26"/>
      <c r="V10" s="26"/>
      <c r="W10" s="26"/>
      <c r="X10" s="26"/>
      <c r="Y10" s="27"/>
      <c r="Z10" s="26"/>
      <c r="AA10" s="27"/>
      <c r="AB10" s="26"/>
      <c r="AC10" s="27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</row>
    <row r="11" spans="1:154" x14ac:dyDescent="0.3">
      <c r="A11" s="65"/>
      <c r="B11" s="8" t="s">
        <v>6</v>
      </c>
      <c r="C11" s="9" t="s">
        <v>4</v>
      </c>
      <c r="D11" s="47">
        <v>67</v>
      </c>
      <c r="E11" s="47">
        <v>191</v>
      </c>
      <c r="F11" s="47">
        <v>75</v>
      </c>
      <c r="G11" s="36">
        <f t="shared" si="0"/>
        <v>333</v>
      </c>
      <c r="H11" s="47">
        <v>128</v>
      </c>
      <c r="I11" s="47">
        <v>53</v>
      </c>
      <c r="J11" s="47">
        <v>6</v>
      </c>
      <c r="K11" s="35">
        <f t="shared" si="1"/>
        <v>187</v>
      </c>
      <c r="L11" s="47">
        <v>0</v>
      </c>
      <c r="M11" s="47">
        <v>0</v>
      </c>
      <c r="N11" s="47">
        <v>0</v>
      </c>
      <c r="O11" s="35">
        <f t="shared" si="2"/>
        <v>0</v>
      </c>
      <c r="P11" s="47">
        <v>0</v>
      </c>
      <c r="Q11" s="47">
        <v>0</v>
      </c>
      <c r="R11" s="47">
        <v>0</v>
      </c>
      <c r="S11" s="35">
        <f t="shared" si="3"/>
        <v>0</v>
      </c>
      <c r="T11" s="45">
        <f t="shared" si="4"/>
        <v>520</v>
      </c>
      <c r="U11" s="26"/>
      <c r="V11" s="27"/>
      <c r="W11" s="27"/>
      <c r="X11" s="27"/>
      <c r="Y11" s="27"/>
      <c r="Z11" s="27"/>
      <c r="AA11" s="27"/>
      <c r="AB11" s="27"/>
      <c r="AC11" s="27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</row>
    <row r="12" spans="1:154" x14ac:dyDescent="0.3">
      <c r="A12" s="65"/>
      <c r="B12" s="8" t="s">
        <v>7</v>
      </c>
      <c r="C12" s="9" t="s">
        <v>4</v>
      </c>
      <c r="D12" s="47">
        <v>0</v>
      </c>
      <c r="E12" s="47">
        <v>0</v>
      </c>
      <c r="F12" s="47">
        <v>0</v>
      </c>
      <c r="G12" s="36">
        <f t="shared" si="0"/>
        <v>0</v>
      </c>
      <c r="H12" s="47">
        <v>0</v>
      </c>
      <c r="I12" s="47">
        <v>0</v>
      </c>
      <c r="J12" s="47">
        <v>0</v>
      </c>
      <c r="K12" s="35">
        <f t="shared" si="1"/>
        <v>0</v>
      </c>
      <c r="L12" s="47">
        <v>0</v>
      </c>
      <c r="M12" s="47">
        <v>0</v>
      </c>
      <c r="N12" s="47">
        <v>0</v>
      </c>
      <c r="O12" s="35">
        <f t="shared" si="2"/>
        <v>0</v>
      </c>
      <c r="P12" s="47">
        <v>0</v>
      </c>
      <c r="Q12" s="47">
        <v>0</v>
      </c>
      <c r="R12" s="47">
        <v>0</v>
      </c>
      <c r="S12" s="35">
        <f t="shared" si="3"/>
        <v>0</v>
      </c>
      <c r="T12" s="45">
        <f t="shared" si="4"/>
        <v>0</v>
      </c>
      <c r="U12" s="27"/>
      <c r="V12" s="27"/>
      <c r="W12" s="27"/>
      <c r="X12" s="27"/>
      <c r="Y12" s="27"/>
      <c r="Z12" s="27"/>
      <c r="AA12" s="27"/>
      <c r="AB12" s="27"/>
      <c r="AC12" s="27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</row>
    <row r="13" spans="1:154" x14ac:dyDescent="0.3">
      <c r="A13" s="65"/>
      <c r="B13" s="8" t="s">
        <v>8</v>
      </c>
      <c r="C13" s="9" t="s">
        <v>4</v>
      </c>
      <c r="D13" s="47">
        <v>5</v>
      </c>
      <c r="E13" s="47">
        <v>278</v>
      </c>
      <c r="F13" s="47">
        <v>56</v>
      </c>
      <c r="G13" s="36">
        <f t="shared" si="0"/>
        <v>339</v>
      </c>
      <c r="H13" s="47">
        <v>75</v>
      </c>
      <c r="I13" s="47">
        <v>33</v>
      </c>
      <c r="J13" s="47">
        <v>20</v>
      </c>
      <c r="K13" s="35">
        <f t="shared" si="1"/>
        <v>128</v>
      </c>
      <c r="L13" s="47">
        <v>0</v>
      </c>
      <c r="M13" s="47">
        <v>0</v>
      </c>
      <c r="N13" s="47">
        <v>0</v>
      </c>
      <c r="O13" s="35">
        <f t="shared" si="2"/>
        <v>0</v>
      </c>
      <c r="P13" s="47">
        <v>0</v>
      </c>
      <c r="Q13" s="47">
        <v>0</v>
      </c>
      <c r="R13" s="47">
        <v>0</v>
      </c>
      <c r="S13" s="35">
        <f t="shared" si="3"/>
        <v>0</v>
      </c>
      <c r="T13" s="45">
        <f t="shared" si="4"/>
        <v>467</v>
      </c>
      <c r="U13" s="27"/>
      <c r="V13" s="27"/>
      <c r="W13" s="27"/>
      <c r="X13" s="27"/>
      <c r="Y13" s="27"/>
      <c r="Z13" s="27"/>
      <c r="AA13" s="27"/>
      <c r="AB13" s="27"/>
      <c r="AC13" s="27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</row>
    <row r="14" spans="1:154" x14ac:dyDescent="0.3">
      <c r="A14" s="65"/>
      <c r="B14" s="73" t="s">
        <v>75</v>
      </c>
      <c r="C14" s="74"/>
      <c r="D14" s="74"/>
      <c r="E14" s="74"/>
      <c r="F14" s="75"/>
      <c r="G14" s="49">
        <f>SUM(G9:G13)</f>
        <v>846</v>
      </c>
      <c r="H14" s="76" t="s">
        <v>75</v>
      </c>
      <c r="I14" s="77"/>
      <c r="J14" s="78"/>
      <c r="K14" s="49">
        <f>SUM(K9:K13)</f>
        <v>353</v>
      </c>
      <c r="L14" s="76" t="s">
        <v>75</v>
      </c>
      <c r="M14" s="77"/>
      <c r="N14" s="78"/>
      <c r="O14" s="49">
        <f>SUM(O9:O13)</f>
        <v>0</v>
      </c>
      <c r="P14" s="58" t="s">
        <v>75</v>
      </c>
      <c r="Q14" s="59"/>
      <c r="R14" s="60"/>
      <c r="S14" s="49">
        <f>SUM(S9:S13)</f>
        <v>0</v>
      </c>
      <c r="T14" s="50">
        <f>G14+K14+O14+S14</f>
        <v>1199</v>
      </c>
      <c r="U14" s="27"/>
      <c r="V14" s="27"/>
      <c r="W14" s="27"/>
      <c r="X14" s="27"/>
      <c r="Y14" s="27"/>
      <c r="Z14" s="27"/>
      <c r="AA14" s="27"/>
      <c r="AB14" s="27"/>
      <c r="AC14" s="27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</row>
    <row r="15" spans="1:154" x14ac:dyDescent="0.3">
      <c r="A15" s="65"/>
      <c r="B15" s="8" t="s">
        <v>9</v>
      </c>
      <c r="C15" s="9" t="s">
        <v>9</v>
      </c>
      <c r="D15" s="47">
        <v>214</v>
      </c>
      <c r="E15" s="47">
        <v>57</v>
      </c>
      <c r="F15" s="47">
        <v>7</v>
      </c>
      <c r="G15" s="36">
        <f t="shared" si="0"/>
        <v>278</v>
      </c>
      <c r="H15" s="47">
        <v>0</v>
      </c>
      <c r="I15" s="47">
        <v>0</v>
      </c>
      <c r="J15" s="47">
        <v>0</v>
      </c>
      <c r="K15" s="35">
        <f t="shared" si="1"/>
        <v>0</v>
      </c>
      <c r="L15" s="47">
        <v>0</v>
      </c>
      <c r="M15" s="47">
        <v>0</v>
      </c>
      <c r="N15" s="47">
        <v>0</v>
      </c>
      <c r="O15" s="35">
        <f t="shared" si="2"/>
        <v>0</v>
      </c>
      <c r="P15" s="47">
        <v>0</v>
      </c>
      <c r="Q15" s="47">
        <v>0</v>
      </c>
      <c r="R15" s="47">
        <v>0</v>
      </c>
      <c r="S15" s="35">
        <f t="shared" si="3"/>
        <v>0</v>
      </c>
      <c r="T15" s="45">
        <f t="shared" si="4"/>
        <v>278</v>
      </c>
      <c r="U15" s="26"/>
      <c r="V15" s="26"/>
      <c r="W15" s="26"/>
      <c r="X15" s="26"/>
      <c r="Y15" s="27"/>
      <c r="Z15" s="26"/>
      <c r="AA15" s="27"/>
      <c r="AB15" s="26"/>
      <c r="AC15" s="27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</row>
    <row r="16" spans="1:154" ht="9" customHeight="1" x14ac:dyDescent="0.3">
      <c r="A16" s="65"/>
      <c r="B16" s="8"/>
      <c r="C16" s="9"/>
      <c r="D16" s="47"/>
      <c r="E16" s="47"/>
      <c r="F16" s="47"/>
      <c r="G16" s="36"/>
      <c r="H16" s="47"/>
      <c r="I16" s="47"/>
      <c r="J16" s="47"/>
      <c r="K16" s="35"/>
      <c r="L16" s="47"/>
      <c r="M16" s="47"/>
      <c r="N16" s="47"/>
      <c r="O16" s="35"/>
      <c r="P16" s="47"/>
      <c r="Q16" s="47"/>
      <c r="R16" s="47"/>
      <c r="S16" s="35"/>
      <c r="T16" s="45"/>
      <c r="U16" s="26"/>
      <c r="V16" s="26"/>
      <c r="W16" s="26"/>
      <c r="X16" s="26"/>
      <c r="Y16" s="27"/>
      <c r="Z16" s="26"/>
      <c r="AA16" s="27"/>
      <c r="AB16" s="26"/>
      <c r="AC16" s="27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</row>
    <row r="17" spans="1:151" x14ac:dyDescent="0.3">
      <c r="A17" s="65"/>
      <c r="B17" s="8" t="s">
        <v>10</v>
      </c>
      <c r="C17" s="9" t="s">
        <v>11</v>
      </c>
      <c r="D17" s="47">
        <v>599</v>
      </c>
      <c r="E17" s="47">
        <v>270</v>
      </c>
      <c r="F17" s="47">
        <v>123</v>
      </c>
      <c r="G17" s="36">
        <f t="shared" si="0"/>
        <v>992</v>
      </c>
      <c r="H17" s="47">
        <v>55</v>
      </c>
      <c r="I17" s="47">
        <v>0</v>
      </c>
      <c r="J17" s="47">
        <v>485</v>
      </c>
      <c r="K17" s="35">
        <f t="shared" si="1"/>
        <v>540</v>
      </c>
      <c r="L17" s="47">
        <v>0</v>
      </c>
      <c r="M17" s="47">
        <v>0</v>
      </c>
      <c r="N17" s="47">
        <v>0</v>
      </c>
      <c r="O17" s="35">
        <f t="shared" si="2"/>
        <v>0</v>
      </c>
      <c r="P17" s="47">
        <v>0</v>
      </c>
      <c r="Q17" s="47">
        <v>0</v>
      </c>
      <c r="R17" s="47">
        <v>0</v>
      </c>
      <c r="S17" s="35">
        <f t="shared" si="3"/>
        <v>0</v>
      </c>
      <c r="T17" s="45">
        <f t="shared" si="4"/>
        <v>1532</v>
      </c>
      <c r="U17" s="26"/>
      <c r="V17" s="27"/>
      <c r="W17" s="27"/>
      <c r="X17" s="27"/>
      <c r="Y17" s="27"/>
      <c r="Z17" s="27"/>
      <c r="AA17" s="27"/>
      <c r="AB17" s="27"/>
      <c r="AC17" s="27"/>
      <c r="AD17" s="2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</row>
    <row r="18" spans="1:151" ht="9.75" customHeight="1" x14ac:dyDescent="0.3">
      <c r="A18" s="65"/>
      <c r="B18" s="8"/>
      <c r="C18" s="9"/>
      <c r="D18" s="47"/>
      <c r="E18" s="47"/>
      <c r="F18" s="47"/>
      <c r="G18" s="36"/>
      <c r="H18" s="47"/>
      <c r="I18" s="47"/>
      <c r="J18" s="47"/>
      <c r="K18" s="35"/>
      <c r="L18" s="47"/>
      <c r="M18" s="47"/>
      <c r="N18" s="47"/>
      <c r="O18" s="35"/>
      <c r="P18" s="47"/>
      <c r="Q18" s="47"/>
      <c r="R18" s="47"/>
      <c r="S18" s="35"/>
      <c r="T18" s="45"/>
      <c r="U18" s="26"/>
      <c r="V18" s="27"/>
      <c r="W18" s="27"/>
      <c r="X18" s="27"/>
      <c r="Y18" s="27"/>
      <c r="Z18" s="27"/>
      <c r="AA18" s="27"/>
      <c r="AB18" s="27"/>
      <c r="AC18" s="27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</row>
    <row r="19" spans="1:151" x14ac:dyDescent="0.3">
      <c r="A19" s="65"/>
      <c r="B19" s="8" t="s">
        <v>12</v>
      </c>
      <c r="C19" s="9" t="s">
        <v>13</v>
      </c>
      <c r="D19" s="47">
        <v>14</v>
      </c>
      <c r="E19" s="47">
        <v>11</v>
      </c>
      <c r="F19" s="47">
        <v>10</v>
      </c>
      <c r="G19" s="36">
        <f t="shared" si="0"/>
        <v>35</v>
      </c>
      <c r="H19" s="47">
        <v>0</v>
      </c>
      <c r="I19" s="47">
        <v>15</v>
      </c>
      <c r="J19" s="47">
        <v>0</v>
      </c>
      <c r="K19" s="35">
        <f t="shared" si="1"/>
        <v>15</v>
      </c>
      <c r="L19" s="47">
        <v>0</v>
      </c>
      <c r="M19" s="47">
        <v>0</v>
      </c>
      <c r="N19" s="47">
        <v>0</v>
      </c>
      <c r="O19" s="35">
        <f t="shared" si="2"/>
        <v>0</v>
      </c>
      <c r="P19" s="47">
        <v>0</v>
      </c>
      <c r="Q19" s="47">
        <v>0</v>
      </c>
      <c r="R19" s="47">
        <v>0</v>
      </c>
      <c r="S19" s="35">
        <f t="shared" si="3"/>
        <v>0</v>
      </c>
      <c r="T19" s="45">
        <f t="shared" si="4"/>
        <v>50</v>
      </c>
      <c r="U19" s="27"/>
      <c r="V19" s="27"/>
      <c r="W19" s="27"/>
      <c r="X19" s="27"/>
      <c r="Y19" s="27"/>
      <c r="Z19" s="27"/>
      <c r="AA19" s="27"/>
      <c r="AB19" s="27"/>
      <c r="AC19" s="27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</row>
    <row r="20" spans="1:151" x14ac:dyDescent="0.3">
      <c r="A20" s="65"/>
      <c r="B20" s="8" t="s">
        <v>14</v>
      </c>
      <c r="C20" s="9" t="s">
        <v>13</v>
      </c>
      <c r="D20" s="47">
        <v>0</v>
      </c>
      <c r="E20" s="47">
        <v>9</v>
      </c>
      <c r="F20" s="47">
        <v>22</v>
      </c>
      <c r="G20" s="36">
        <f t="shared" si="0"/>
        <v>31</v>
      </c>
      <c r="H20" s="47">
        <v>5</v>
      </c>
      <c r="I20" s="47">
        <v>10</v>
      </c>
      <c r="J20" s="47">
        <v>0</v>
      </c>
      <c r="K20" s="35">
        <f t="shared" si="1"/>
        <v>15</v>
      </c>
      <c r="L20" s="47">
        <v>0</v>
      </c>
      <c r="M20" s="47">
        <v>0</v>
      </c>
      <c r="N20" s="47">
        <v>0</v>
      </c>
      <c r="O20" s="35">
        <f t="shared" si="2"/>
        <v>0</v>
      </c>
      <c r="P20" s="47">
        <v>0</v>
      </c>
      <c r="Q20" s="47">
        <v>0</v>
      </c>
      <c r="R20" s="47">
        <v>0</v>
      </c>
      <c r="S20" s="35">
        <f t="shared" si="3"/>
        <v>0</v>
      </c>
      <c r="T20" s="45">
        <f t="shared" si="4"/>
        <v>46</v>
      </c>
      <c r="U20" s="27"/>
      <c r="V20" s="27"/>
      <c r="W20" s="27"/>
      <c r="X20" s="27"/>
      <c r="Y20" s="27"/>
      <c r="Z20" s="27"/>
      <c r="AA20" s="27"/>
      <c r="AB20" s="27"/>
      <c r="AC20" s="27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</row>
    <row r="21" spans="1:151" x14ac:dyDescent="0.3">
      <c r="A21" s="65"/>
      <c r="B21" s="73" t="s">
        <v>79</v>
      </c>
      <c r="C21" s="74"/>
      <c r="D21" s="74"/>
      <c r="E21" s="74"/>
      <c r="F21" s="75"/>
      <c r="G21" s="49">
        <f>SUM(G19:G20)</f>
        <v>66</v>
      </c>
      <c r="H21" s="58" t="s">
        <v>79</v>
      </c>
      <c r="I21" s="59"/>
      <c r="J21" s="60"/>
      <c r="K21" s="49">
        <f>SUM(K19:K20)</f>
        <v>30</v>
      </c>
      <c r="L21" s="58" t="s">
        <v>79</v>
      </c>
      <c r="M21" s="59"/>
      <c r="N21" s="60"/>
      <c r="O21" s="49">
        <f>SUM(O19:O20)</f>
        <v>0</v>
      </c>
      <c r="P21" s="76" t="s">
        <v>79</v>
      </c>
      <c r="Q21" s="77"/>
      <c r="R21" s="78"/>
      <c r="S21" s="49">
        <f>SUM(S16:S20)</f>
        <v>0</v>
      </c>
      <c r="T21" s="50">
        <f>SUM(T19:T20)</f>
        <v>96</v>
      </c>
      <c r="U21" s="27"/>
      <c r="V21" s="27"/>
      <c r="W21" s="27"/>
      <c r="X21" s="27"/>
      <c r="Y21" s="27"/>
      <c r="Z21" s="27"/>
      <c r="AA21" s="27"/>
      <c r="AB21" s="27"/>
      <c r="AC21" s="27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</row>
    <row r="22" spans="1:151" x14ac:dyDescent="0.3">
      <c r="A22" s="65"/>
      <c r="B22" s="8" t="s">
        <v>63</v>
      </c>
      <c r="C22" s="9" t="s">
        <v>13</v>
      </c>
      <c r="D22" s="47">
        <v>2</v>
      </c>
      <c r="E22" s="47">
        <v>20</v>
      </c>
      <c r="F22" s="47">
        <v>19</v>
      </c>
      <c r="G22" s="36">
        <f t="shared" si="0"/>
        <v>41</v>
      </c>
      <c r="H22" s="47">
        <v>15</v>
      </c>
      <c r="I22" s="47">
        <v>8</v>
      </c>
      <c r="J22" s="47">
        <v>4</v>
      </c>
      <c r="K22" s="35">
        <f>SUM(H22:J22)</f>
        <v>27</v>
      </c>
      <c r="L22" s="47">
        <v>0</v>
      </c>
      <c r="M22" s="47">
        <v>0</v>
      </c>
      <c r="N22" s="47">
        <v>0</v>
      </c>
      <c r="O22" s="35">
        <f t="shared" si="2"/>
        <v>0</v>
      </c>
      <c r="P22" s="47">
        <v>0</v>
      </c>
      <c r="Q22" s="47">
        <v>0</v>
      </c>
      <c r="R22" s="47">
        <v>0</v>
      </c>
      <c r="S22" s="35">
        <f t="shared" si="3"/>
        <v>0</v>
      </c>
      <c r="T22" s="45">
        <f t="shared" si="4"/>
        <v>68</v>
      </c>
      <c r="U22" s="27"/>
      <c r="V22" s="27"/>
      <c r="W22" s="27"/>
      <c r="X22" s="27"/>
      <c r="Y22" s="27"/>
      <c r="Z22" s="27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</row>
    <row r="23" spans="1:151" ht="19.5" customHeight="1" x14ac:dyDescent="0.3">
      <c r="A23" s="65"/>
      <c r="B23" s="8" t="s">
        <v>15</v>
      </c>
      <c r="C23" s="9" t="s">
        <v>13</v>
      </c>
      <c r="D23" s="47">
        <v>3</v>
      </c>
      <c r="E23" s="47">
        <v>4</v>
      </c>
      <c r="F23" s="47">
        <v>5</v>
      </c>
      <c r="G23" s="36">
        <f t="shared" si="0"/>
        <v>12</v>
      </c>
      <c r="H23" s="47">
        <v>6</v>
      </c>
      <c r="I23" s="47">
        <v>1</v>
      </c>
      <c r="J23" s="47">
        <v>1</v>
      </c>
      <c r="K23" s="35">
        <f t="shared" ref="K23:K34" si="5">SUM(H23:J23)</f>
        <v>8</v>
      </c>
      <c r="L23" s="47">
        <v>0</v>
      </c>
      <c r="M23" s="47">
        <v>0</v>
      </c>
      <c r="N23" s="47">
        <v>0</v>
      </c>
      <c r="O23" s="35">
        <f t="shared" si="2"/>
        <v>0</v>
      </c>
      <c r="P23" s="47">
        <v>0</v>
      </c>
      <c r="Q23" s="47">
        <v>0</v>
      </c>
      <c r="R23" s="47">
        <v>0</v>
      </c>
      <c r="S23" s="35">
        <f t="shared" si="3"/>
        <v>0</v>
      </c>
      <c r="T23" s="45">
        <f t="shared" si="4"/>
        <v>20</v>
      </c>
      <c r="U23" s="27"/>
      <c r="V23" s="27"/>
      <c r="W23" s="27"/>
      <c r="X23" s="27"/>
      <c r="Y23" s="27"/>
      <c r="Z23" s="27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</row>
    <row r="24" spans="1:151" x14ac:dyDescent="0.3">
      <c r="A24" s="65"/>
      <c r="B24" s="8" t="s">
        <v>16</v>
      </c>
      <c r="C24" s="9" t="s">
        <v>13</v>
      </c>
      <c r="D24" s="47">
        <v>0</v>
      </c>
      <c r="E24" s="47">
        <v>0</v>
      </c>
      <c r="F24" s="47">
        <v>0</v>
      </c>
      <c r="G24" s="36">
        <f t="shared" si="0"/>
        <v>0</v>
      </c>
      <c r="H24" s="47">
        <v>0</v>
      </c>
      <c r="I24" s="47">
        <v>0</v>
      </c>
      <c r="J24" s="47">
        <v>0</v>
      </c>
      <c r="K24" s="35">
        <f t="shared" si="5"/>
        <v>0</v>
      </c>
      <c r="L24" s="47">
        <v>0</v>
      </c>
      <c r="M24" s="47">
        <v>0</v>
      </c>
      <c r="N24" s="47">
        <v>0</v>
      </c>
      <c r="O24" s="35">
        <f t="shared" si="2"/>
        <v>0</v>
      </c>
      <c r="P24" s="47">
        <v>0</v>
      </c>
      <c r="Q24" s="47">
        <v>0</v>
      </c>
      <c r="R24" s="47">
        <v>0</v>
      </c>
      <c r="S24" s="35">
        <f t="shared" si="3"/>
        <v>0</v>
      </c>
      <c r="T24" s="45">
        <f t="shared" si="4"/>
        <v>0</v>
      </c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</row>
    <row r="25" spans="1:151" x14ac:dyDescent="0.3">
      <c r="A25" s="65"/>
      <c r="B25" s="8" t="s">
        <v>17</v>
      </c>
      <c r="C25" s="9" t="s">
        <v>13</v>
      </c>
      <c r="D25" s="47">
        <v>0</v>
      </c>
      <c r="E25" s="47">
        <v>0</v>
      </c>
      <c r="F25" s="47">
        <v>0</v>
      </c>
      <c r="G25" s="36">
        <f t="shared" si="0"/>
        <v>0</v>
      </c>
      <c r="H25" s="47">
        <v>0</v>
      </c>
      <c r="I25" s="47">
        <v>1</v>
      </c>
      <c r="J25" s="47">
        <v>0</v>
      </c>
      <c r="K25" s="35">
        <f t="shared" si="5"/>
        <v>1</v>
      </c>
      <c r="L25" s="47">
        <v>0</v>
      </c>
      <c r="M25" s="47">
        <v>0</v>
      </c>
      <c r="N25" s="47">
        <v>0</v>
      </c>
      <c r="O25" s="35">
        <f t="shared" si="2"/>
        <v>0</v>
      </c>
      <c r="P25" s="47">
        <v>0</v>
      </c>
      <c r="Q25" s="47">
        <v>0</v>
      </c>
      <c r="R25" s="47">
        <v>0</v>
      </c>
      <c r="S25" s="35">
        <f t="shared" si="3"/>
        <v>0</v>
      </c>
      <c r="T25" s="45">
        <f t="shared" si="4"/>
        <v>1</v>
      </c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</row>
    <row r="26" spans="1:151" x14ac:dyDescent="0.3">
      <c r="A26" s="65"/>
      <c r="B26" s="8" t="s">
        <v>18</v>
      </c>
      <c r="C26" s="9" t="s">
        <v>13</v>
      </c>
      <c r="D26" s="47">
        <v>10</v>
      </c>
      <c r="E26" s="47">
        <v>55</v>
      </c>
      <c r="F26" s="47">
        <v>33</v>
      </c>
      <c r="G26" s="36">
        <f t="shared" si="0"/>
        <v>98</v>
      </c>
      <c r="H26" s="47">
        <v>36</v>
      </c>
      <c r="I26" s="47">
        <v>50</v>
      </c>
      <c r="J26" s="47">
        <v>21</v>
      </c>
      <c r="K26" s="35">
        <f t="shared" si="5"/>
        <v>107</v>
      </c>
      <c r="L26" s="47">
        <v>0</v>
      </c>
      <c r="M26" s="47">
        <v>0</v>
      </c>
      <c r="N26" s="47">
        <v>0</v>
      </c>
      <c r="O26" s="35">
        <f t="shared" si="2"/>
        <v>0</v>
      </c>
      <c r="P26" s="47">
        <v>0</v>
      </c>
      <c r="Q26" s="47">
        <v>0</v>
      </c>
      <c r="R26" s="47">
        <v>0</v>
      </c>
      <c r="S26" s="35">
        <f t="shared" si="3"/>
        <v>0</v>
      </c>
      <c r="T26" s="45">
        <f t="shared" si="4"/>
        <v>205</v>
      </c>
      <c r="U26" s="26"/>
      <c r="V26" s="27"/>
      <c r="W26" s="27"/>
      <c r="X26" s="27"/>
      <c r="Y26" s="27"/>
      <c r="Z26" s="27"/>
      <c r="AA26" s="27"/>
      <c r="AB26" s="27"/>
      <c r="AC26" s="27"/>
      <c r="AD26" s="27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</row>
    <row r="27" spans="1:151" x14ac:dyDescent="0.3">
      <c r="A27" s="65"/>
      <c r="B27" s="8" t="s">
        <v>19</v>
      </c>
      <c r="C27" s="9" t="s">
        <v>13</v>
      </c>
      <c r="D27" s="47">
        <v>9</v>
      </c>
      <c r="E27" s="47">
        <v>42</v>
      </c>
      <c r="F27" s="47">
        <v>40</v>
      </c>
      <c r="G27" s="36">
        <f t="shared" si="0"/>
        <v>91</v>
      </c>
      <c r="H27" s="47">
        <v>47</v>
      </c>
      <c r="I27" s="47">
        <v>69</v>
      </c>
      <c r="J27" s="47">
        <v>14</v>
      </c>
      <c r="K27" s="35">
        <f t="shared" si="5"/>
        <v>130</v>
      </c>
      <c r="L27" s="47">
        <v>0</v>
      </c>
      <c r="M27" s="47">
        <v>0</v>
      </c>
      <c r="N27" s="47">
        <v>0</v>
      </c>
      <c r="O27" s="35">
        <f t="shared" si="2"/>
        <v>0</v>
      </c>
      <c r="P27" s="47">
        <v>0</v>
      </c>
      <c r="Q27" s="47">
        <v>0</v>
      </c>
      <c r="R27" s="47">
        <v>0</v>
      </c>
      <c r="S27" s="35">
        <f t="shared" si="3"/>
        <v>0</v>
      </c>
      <c r="T27" s="45">
        <f t="shared" si="4"/>
        <v>221</v>
      </c>
      <c r="U27" s="26"/>
      <c r="V27" s="27"/>
      <c r="W27" s="27"/>
      <c r="X27" s="27"/>
      <c r="Y27" s="27"/>
      <c r="Z27" s="27"/>
      <c r="AA27" s="27"/>
      <c r="AB27" s="27"/>
      <c r="AC27" s="27"/>
      <c r="AD27" s="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</row>
    <row r="28" spans="1:151" x14ac:dyDescent="0.3">
      <c r="A28" s="65"/>
      <c r="B28" s="8" t="s">
        <v>20</v>
      </c>
      <c r="C28" s="9" t="s">
        <v>13</v>
      </c>
      <c r="D28" s="47">
        <v>3</v>
      </c>
      <c r="E28" s="47">
        <v>18</v>
      </c>
      <c r="F28" s="47">
        <v>5</v>
      </c>
      <c r="G28" s="36">
        <f t="shared" si="0"/>
        <v>26</v>
      </c>
      <c r="H28" s="47">
        <v>0</v>
      </c>
      <c r="I28" s="47">
        <v>15</v>
      </c>
      <c r="J28" s="47">
        <v>12</v>
      </c>
      <c r="K28" s="35">
        <f t="shared" si="5"/>
        <v>27</v>
      </c>
      <c r="L28" s="47">
        <v>0</v>
      </c>
      <c r="M28" s="47">
        <v>0</v>
      </c>
      <c r="N28" s="47">
        <v>0</v>
      </c>
      <c r="O28" s="35">
        <f t="shared" si="2"/>
        <v>0</v>
      </c>
      <c r="P28" s="47">
        <v>0</v>
      </c>
      <c r="Q28" s="47">
        <v>0</v>
      </c>
      <c r="R28" s="47">
        <v>0</v>
      </c>
      <c r="S28" s="35">
        <f t="shared" si="3"/>
        <v>0</v>
      </c>
      <c r="T28" s="45">
        <f t="shared" si="4"/>
        <v>53</v>
      </c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</row>
    <row r="29" spans="1:151" x14ac:dyDescent="0.3">
      <c r="A29" s="65"/>
      <c r="B29" s="8" t="s">
        <v>21</v>
      </c>
      <c r="C29" s="9" t="s">
        <v>13</v>
      </c>
      <c r="D29" s="47">
        <v>4</v>
      </c>
      <c r="E29" s="47">
        <v>0</v>
      </c>
      <c r="F29" s="47">
        <v>0</v>
      </c>
      <c r="G29" s="36">
        <f t="shared" si="0"/>
        <v>4</v>
      </c>
      <c r="H29" s="47">
        <v>0</v>
      </c>
      <c r="I29" s="47">
        <v>0</v>
      </c>
      <c r="J29" s="47">
        <v>0</v>
      </c>
      <c r="K29" s="35">
        <f t="shared" si="5"/>
        <v>0</v>
      </c>
      <c r="L29" s="47">
        <v>0</v>
      </c>
      <c r="M29" s="47">
        <v>0</v>
      </c>
      <c r="N29" s="47">
        <v>0</v>
      </c>
      <c r="O29" s="35">
        <f t="shared" si="2"/>
        <v>0</v>
      </c>
      <c r="P29" s="47">
        <v>0</v>
      </c>
      <c r="Q29" s="47">
        <v>0</v>
      </c>
      <c r="R29" s="47">
        <v>0</v>
      </c>
      <c r="S29" s="35">
        <f t="shared" si="3"/>
        <v>0</v>
      </c>
      <c r="T29" s="45">
        <f t="shared" si="4"/>
        <v>4</v>
      </c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</row>
    <row r="30" spans="1:151" x14ac:dyDescent="0.3">
      <c r="A30" s="65"/>
      <c r="B30" s="8" t="s">
        <v>65</v>
      </c>
      <c r="C30" s="9" t="s">
        <v>13</v>
      </c>
      <c r="D30" s="47">
        <v>4</v>
      </c>
      <c r="E30" s="47">
        <v>0</v>
      </c>
      <c r="F30" s="47">
        <v>0</v>
      </c>
      <c r="G30" s="36">
        <f t="shared" si="0"/>
        <v>4</v>
      </c>
      <c r="H30" s="47">
        <v>0</v>
      </c>
      <c r="I30" s="47">
        <v>0</v>
      </c>
      <c r="J30" s="47">
        <v>0</v>
      </c>
      <c r="K30" s="35">
        <f t="shared" si="5"/>
        <v>0</v>
      </c>
      <c r="L30" s="47">
        <v>0</v>
      </c>
      <c r="M30" s="47">
        <v>0</v>
      </c>
      <c r="N30" s="47">
        <v>0</v>
      </c>
      <c r="O30" s="35">
        <v>0</v>
      </c>
      <c r="P30" s="47">
        <v>0</v>
      </c>
      <c r="Q30" s="47">
        <v>0</v>
      </c>
      <c r="R30" s="47">
        <v>0</v>
      </c>
      <c r="S30" s="35">
        <f t="shared" si="3"/>
        <v>0</v>
      </c>
      <c r="T30" s="45">
        <f t="shared" si="4"/>
        <v>4</v>
      </c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</row>
    <row r="31" spans="1:151" x14ac:dyDescent="0.3">
      <c r="A31" s="65"/>
      <c r="B31" s="8" t="s">
        <v>66</v>
      </c>
      <c r="C31" s="9" t="s">
        <v>13</v>
      </c>
      <c r="D31" s="47">
        <v>4</v>
      </c>
      <c r="E31" s="47">
        <v>1</v>
      </c>
      <c r="F31" s="47">
        <v>1</v>
      </c>
      <c r="G31" s="36">
        <f t="shared" si="0"/>
        <v>6</v>
      </c>
      <c r="H31" s="47">
        <v>0</v>
      </c>
      <c r="I31" s="47">
        <v>1</v>
      </c>
      <c r="J31" s="47">
        <v>0</v>
      </c>
      <c r="K31" s="35">
        <f t="shared" si="5"/>
        <v>1</v>
      </c>
      <c r="L31" s="47">
        <v>0</v>
      </c>
      <c r="M31" s="47">
        <v>0</v>
      </c>
      <c r="N31" s="47">
        <v>0</v>
      </c>
      <c r="O31" s="35">
        <v>0</v>
      </c>
      <c r="P31" s="47">
        <v>0</v>
      </c>
      <c r="Q31" s="47">
        <v>0</v>
      </c>
      <c r="R31" s="47">
        <v>0</v>
      </c>
      <c r="S31" s="35">
        <f t="shared" si="3"/>
        <v>0</v>
      </c>
      <c r="T31" s="45">
        <f t="shared" si="4"/>
        <v>7</v>
      </c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</row>
    <row r="32" spans="1:151" x14ac:dyDescent="0.3">
      <c r="A32" s="65"/>
      <c r="B32" s="8" t="s">
        <v>22</v>
      </c>
      <c r="C32" s="9" t="s">
        <v>13</v>
      </c>
      <c r="D32" s="47">
        <v>1</v>
      </c>
      <c r="E32" s="47">
        <v>20</v>
      </c>
      <c r="F32" s="47">
        <v>30</v>
      </c>
      <c r="G32" s="36">
        <f t="shared" si="0"/>
        <v>51</v>
      </c>
      <c r="H32" s="47">
        <v>27</v>
      </c>
      <c r="I32" s="47">
        <v>17</v>
      </c>
      <c r="J32" s="47">
        <v>1</v>
      </c>
      <c r="K32" s="35">
        <f t="shared" si="5"/>
        <v>45</v>
      </c>
      <c r="L32" s="47">
        <v>0</v>
      </c>
      <c r="M32" s="47">
        <v>0</v>
      </c>
      <c r="N32" s="47">
        <v>0</v>
      </c>
      <c r="O32" s="35">
        <f t="shared" si="2"/>
        <v>0</v>
      </c>
      <c r="P32" s="47">
        <v>0</v>
      </c>
      <c r="Q32" s="47">
        <v>0</v>
      </c>
      <c r="R32" s="47">
        <v>0</v>
      </c>
      <c r="S32" s="35">
        <f t="shared" si="3"/>
        <v>0</v>
      </c>
      <c r="T32" s="45">
        <f t="shared" si="4"/>
        <v>96</v>
      </c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</row>
    <row r="33" spans="1:151" x14ac:dyDescent="0.3">
      <c r="A33" s="65"/>
      <c r="B33" s="8" t="s">
        <v>64</v>
      </c>
      <c r="C33" s="9" t="s">
        <v>13</v>
      </c>
      <c r="D33" s="47">
        <v>4</v>
      </c>
      <c r="E33" s="47">
        <v>1</v>
      </c>
      <c r="F33" s="47">
        <v>4</v>
      </c>
      <c r="G33" s="36">
        <f t="shared" si="0"/>
        <v>9</v>
      </c>
      <c r="H33" s="47">
        <v>0</v>
      </c>
      <c r="I33" s="47">
        <v>2</v>
      </c>
      <c r="J33" s="47">
        <v>4</v>
      </c>
      <c r="K33" s="35">
        <f t="shared" si="5"/>
        <v>6</v>
      </c>
      <c r="L33" s="47">
        <v>0</v>
      </c>
      <c r="M33" s="47">
        <v>0</v>
      </c>
      <c r="N33" s="47">
        <v>0</v>
      </c>
      <c r="O33" s="35">
        <v>0</v>
      </c>
      <c r="P33" s="47">
        <v>0</v>
      </c>
      <c r="Q33" s="47">
        <v>0</v>
      </c>
      <c r="R33" s="47">
        <v>0</v>
      </c>
      <c r="S33" s="35">
        <f t="shared" si="3"/>
        <v>0</v>
      </c>
      <c r="T33" s="45">
        <f t="shared" si="4"/>
        <v>15</v>
      </c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</row>
    <row r="34" spans="1:151" x14ac:dyDescent="0.3">
      <c r="A34" s="65"/>
      <c r="B34" s="8" t="s">
        <v>23</v>
      </c>
      <c r="C34" s="9" t="s">
        <v>13</v>
      </c>
      <c r="D34" s="47">
        <v>0</v>
      </c>
      <c r="E34" s="47">
        <v>0</v>
      </c>
      <c r="F34" s="47">
        <v>17</v>
      </c>
      <c r="G34" s="36">
        <f t="shared" si="0"/>
        <v>17</v>
      </c>
      <c r="H34" s="47">
        <v>25</v>
      </c>
      <c r="I34" s="47">
        <v>1</v>
      </c>
      <c r="J34" s="47">
        <v>0</v>
      </c>
      <c r="K34" s="35">
        <f t="shared" si="5"/>
        <v>26</v>
      </c>
      <c r="L34" s="47">
        <v>0</v>
      </c>
      <c r="M34" s="47">
        <v>0</v>
      </c>
      <c r="N34" s="47">
        <v>0</v>
      </c>
      <c r="O34" s="35">
        <f t="shared" si="2"/>
        <v>0</v>
      </c>
      <c r="P34" s="47">
        <v>0</v>
      </c>
      <c r="Q34" s="47">
        <v>0</v>
      </c>
      <c r="R34" s="47">
        <v>0</v>
      </c>
      <c r="S34" s="35">
        <f t="shared" si="3"/>
        <v>0</v>
      </c>
      <c r="T34" s="45">
        <f t="shared" si="4"/>
        <v>43</v>
      </c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</row>
    <row r="35" spans="1:151" x14ac:dyDescent="0.3">
      <c r="A35" s="65"/>
      <c r="B35" s="73" t="s">
        <v>76</v>
      </c>
      <c r="C35" s="74"/>
      <c r="D35" s="74"/>
      <c r="E35" s="74"/>
      <c r="F35" s="75"/>
      <c r="G35" s="49">
        <f>SUM(G22:G34)</f>
        <v>359</v>
      </c>
      <c r="H35" s="76" t="s">
        <v>76</v>
      </c>
      <c r="I35" s="77"/>
      <c r="J35" s="78"/>
      <c r="K35" s="49">
        <f>SUM(K22:K34)</f>
        <v>378</v>
      </c>
      <c r="L35" s="76" t="s">
        <v>76</v>
      </c>
      <c r="M35" s="77"/>
      <c r="N35" s="78"/>
      <c r="O35" s="49">
        <f>SUM(O22:O34)</f>
        <v>0</v>
      </c>
      <c r="P35" s="76" t="s">
        <v>76</v>
      </c>
      <c r="Q35" s="77"/>
      <c r="R35" s="78"/>
      <c r="S35" s="49">
        <f>SUM(S22:S34)</f>
        <v>0</v>
      </c>
      <c r="T35" s="50">
        <f>G35+K35+O35+S35</f>
        <v>737</v>
      </c>
      <c r="U35" s="27"/>
      <c r="V35" s="27"/>
      <c r="W35" s="27"/>
      <c r="X35" s="27"/>
      <c r="Y35" s="27"/>
      <c r="Z35" s="27"/>
      <c r="AA35" s="27"/>
      <c r="AB35" s="27"/>
      <c r="AC35" s="27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</row>
    <row r="36" spans="1:151" x14ac:dyDescent="0.3">
      <c r="A36" s="65"/>
      <c r="B36" s="8" t="s">
        <v>24</v>
      </c>
      <c r="C36" s="9" t="s">
        <v>25</v>
      </c>
      <c r="D36" s="47">
        <v>874</v>
      </c>
      <c r="E36" s="47">
        <v>2315</v>
      </c>
      <c r="F36" s="47">
        <v>1550</v>
      </c>
      <c r="G36" s="36">
        <f t="shared" si="0"/>
        <v>4739</v>
      </c>
      <c r="H36" s="47">
        <v>502</v>
      </c>
      <c r="I36" s="47">
        <v>1741</v>
      </c>
      <c r="J36" s="47">
        <v>115</v>
      </c>
      <c r="K36" s="35">
        <f t="shared" si="1"/>
        <v>2358</v>
      </c>
      <c r="L36" s="47">
        <v>0</v>
      </c>
      <c r="M36" s="47">
        <v>0</v>
      </c>
      <c r="N36" s="47">
        <v>0</v>
      </c>
      <c r="O36" s="35">
        <f t="shared" si="2"/>
        <v>0</v>
      </c>
      <c r="P36" s="47">
        <v>0</v>
      </c>
      <c r="Q36" s="47">
        <v>0</v>
      </c>
      <c r="R36" s="47">
        <v>0</v>
      </c>
      <c r="S36" s="35">
        <f t="shared" si="3"/>
        <v>0</v>
      </c>
      <c r="T36" s="45">
        <f t="shared" si="4"/>
        <v>7097</v>
      </c>
      <c r="U36" s="26"/>
      <c r="V36" s="27"/>
      <c r="W36" s="27"/>
      <c r="X36" s="27"/>
      <c r="Y36" s="27"/>
      <c r="Z36" s="27"/>
      <c r="AA36" s="27"/>
      <c r="AB36" s="27"/>
      <c r="AC36" s="27"/>
      <c r="AD36"/>
      <c r="AE36"/>
      <c r="AF36" s="27"/>
      <c r="AG36" s="27"/>
      <c r="AH36" s="27"/>
      <c r="AI36" s="27"/>
      <c r="AJ36" s="27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</row>
    <row r="37" spans="1:151" x14ac:dyDescent="0.3">
      <c r="A37" s="65"/>
      <c r="B37" s="8" t="s">
        <v>26</v>
      </c>
      <c r="C37" s="9" t="s">
        <v>25</v>
      </c>
      <c r="D37" s="47">
        <v>1664</v>
      </c>
      <c r="E37" s="47">
        <v>2300</v>
      </c>
      <c r="F37" s="47">
        <v>1430</v>
      </c>
      <c r="G37" s="36">
        <f t="shared" si="0"/>
        <v>5394</v>
      </c>
      <c r="H37" s="47">
        <v>562</v>
      </c>
      <c r="I37" s="47">
        <v>1661</v>
      </c>
      <c r="J37" s="47">
        <v>165</v>
      </c>
      <c r="K37" s="35">
        <f t="shared" si="1"/>
        <v>2388</v>
      </c>
      <c r="L37" s="47">
        <v>0</v>
      </c>
      <c r="M37" s="47">
        <v>0</v>
      </c>
      <c r="N37" s="47">
        <v>0</v>
      </c>
      <c r="O37" s="35">
        <f t="shared" si="2"/>
        <v>0</v>
      </c>
      <c r="P37" s="47">
        <v>0</v>
      </c>
      <c r="Q37" s="47">
        <v>0</v>
      </c>
      <c r="R37" s="47">
        <v>0</v>
      </c>
      <c r="S37" s="35">
        <f t="shared" si="3"/>
        <v>0</v>
      </c>
      <c r="T37" s="45">
        <f t="shared" si="4"/>
        <v>7782</v>
      </c>
      <c r="U37" s="26"/>
      <c r="V37" s="26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</row>
    <row r="38" spans="1:151" x14ac:dyDescent="0.3">
      <c r="A38" s="65"/>
      <c r="B38" s="8" t="s">
        <v>27</v>
      </c>
      <c r="C38" s="9" t="s">
        <v>25</v>
      </c>
      <c r="D38" s="47">
        <v>10</v>
      </c>
      <c r="E38" s="47">
        <v>0</v>
      </c>
      <c r="F38" s="47">
        <v>5</v>
      </c>
      <c r="G38" s="36">
        <f t="shared" si="0"/>
        <v>15</v>
      </c>
      <c r="H38" s="47">
        <v>2</v>
      </c>
      <c r="I38" s="47">
        <v>2</v>
      </c>
      <c r="J38" s="47">
        <v>0</v>
      </c>
      <c r="K38" s="35">
        <f t="shared" si="1"/>
        <v>4</v>
      </c>
      <c r="L38" s="47">
        <v>0</v>
      </c>
      <c r="M38" s="47">
        <v>0</v>
      </c>
      <c r="N38" s="47">
        <v>0</v>
      </c>
      <c r="O38" s="35">
        <f t="shared" si="2"/>
        <v>0</v>
      </c>
      <c r="P38" s="47">
        <v>0</v>
      </c>
      <c r="Q38" s="47">
        <v>0</v>
      </c>
      <c r="R38" s="47">
        <v>0</v>
      </c>
      <c r="S38" s="35">
        <f t="shared" si="3"/>
        <v>0</v>
      </c>
      <c r="T38" s="45">
        <f t="shared" si="4"/>
        <v>19</v>
      </c>
      <c r="U38" s="27"/>
      <c r="V38" s="27"/>
      <c r="W38"/>
      <c r="X38"/>
      <c r="Y38"/>
      <c r="Z38"/>
      <c r="AA38"/>
      <c r="AB38"/>
      <c r="AC38"/>
      <c r="AD38" s="27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</row>
    <row r="39" spans="1:151" ht="15" customHeight="1" x14ac:dyDescent="0.3">
      <c r="A39" s="65"/>
      <c r="B39" s="8" t="s">
        <v>28</v>
      </c>
      <c r="C39" s="9" t="s">
        <v>25</v>
      </c>
      <c r="D39" s="47">
        <v>599</v>
      </c>
      <c r="E39" s="47">
        <v>1035</v>
      </c>
      <c r="F39" s="47">
        <v>15</v>
      </c>
      <c r="G39" s="36">
        <f t="shared" si="0"/>
        <v>1649</v>
      </c>
      <c r="H39" s="47">
        <v>0</v>
      </c>
      <c r="I39" s="47">
        <v>0</v>
      </c>
      <c r="J39" s="47">
        <v>0</v>
      </c>
      <c r="K39" s="35">
        <f t="shared" si="1"/>
        <v>0</v>
      </c>
      <c r="L39" s="47">
        <v>0</v>
      </c>
      <c r="M39" s="47">
        <v>0</v>
      </c>
      <c r="N39" s="47">
        <v>0</v>
      </c>
      <c r="O39" s="35">
        <f t="shared" si="2"/>
        <v>0</v>
      </c>
      <c r="P39" s="47">
        <v>0</v>
      </c>
      <c r="Q39" s="47">
        <v>0</v>
      </c>
      <c r="R39" s="47">
        <v>0</v>
      </c>
      <c r="S39" s="35">
        <f t="shared" si="3"/>
        <v>0</v>
      </c>
      <c r="T39" s="45">
        <f t="shared" si="4"/>
        <v>1649</v>
      </c>
      <c r="U39" s="26"/>
      <c r="V39" s="27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</row>
    <row r="40" spans="1:151" x14ac:dyDescent="0.3">
      <c r="A40" s="65"/>
      <c r="B40" s="8" t="s">
        <v>29</v>
      </c>
      <c r="C40" s="9" t="s">
        <v>25</v>
      </c>
      <c r="D40" s="47">
        <v>369</v>
      </c>
      <c r="E40" s="47">
        <v>145</v>
      </c>
      <c r="F40" s="47">
        <v>5</v>
      </c>
      <c r="G40" s="36">
        <f t="shared" si="0"/>
        <v>519</v>
      </c>
      <c r="H40" s="47">
        <v>2</v>
      </c>
      <c r="I40" s="47">
        <v>2</v>
      </c>
      <c r="J40" s="47">
        <v>0</v>
      </c>
      <c r="K40" s="35">
        <f t="shared" si="1"/>
        <v>4</v>
      </c>
      <c r="L40" s="47">
        <v>0</v>
      </c>
      <c r="M40" s="47">
        <v>0</v>
      </c>
      <c r="N40" s="47">
        <v>0</v>
      </c>
      <c r="O40" s="35">
        <f t="shared" si="2"/>
        <v>0</v>
      </c>
      <c r="P40" s="47">
        <v>0</v>
      </c>
      <c r="Q40" s="47">
        <v>0</v>
      </c>
      <c r="R40" s="47">
        <v>0</v>
      </c>
      <c r="S40" s="35">
        <f t="shared" si="3"/>
        <v>0</v>
      </c>
      <c r="T40" s="45">
        <f t="shared" si="4"/>
        <v>523</v>
      </c>
      <c r="U40" s="26"/>
      <c r="V40" s="27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</row>
    <row r="41" spans="1:151" x14ac:dyDescent="0.3">
      <c r="A41" s="65"/>
      <c r="B41" s="8" t="s">
        <v>30</v>
      </c>
      <c r="C41" s="9" t="s">
        <v>25</v>
      </c>
      <c r="D41" s="47">
        <v>444</v>
      </c>
      <c r="E41" s="47">
        <v>1460</v>
      </c>
      <c r="F41" s="47">
        <v>640</v>
      </c>
      <c r="G41" s="36">
        <f t="shared" si="0"/>
        <v>2544</v>
      </c>
      <c r="H41" s="47">
        <v>260</v>
      </c>
      <c r="I41" s="47">
        <v>190</v>
      </c>
      <c r="J41" s="47">
        <v>30</v>
      </c>
      <c r="K41" s="35">
        <f t="shared" si="1"/>
        <v>480</v>
      </c>
      <c r="L41" s="47">
        <v>0</v>
      </c>
      <c r="M41" s="47">
        <v>0</v>
      </c>
      <c r="N41" s="47">
        <v>0</v>
      </c>
      <c r="O41" s="35">
        <f t="shared" si="2"/>
        <v>0</v>
      </c>
      <c r="P41" s="47">
        <v>0</v>
      </c>
      <c r="Q41" s="47">
        <v>0</v>
      </c>
      <c r="R41" s="47">
        <v>0</v>
      </c>
      <c r="S41" s="35">
        <f t="shared" si="3"/>
        <v>0</v>
      </c>
      <c r="T41" s="45">
        <f t="shared" si="4"/>
        <v>3024</v>
      </c>
      <c r="U41" s="27"/>
      <c r="V41" s="27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</row>
    <row r="42" spans="1:151" x14ac:dyDescent="0.3">
      <c r="A42" s="65"/>
      <c r="B42" s="8" t="s">
        <v>31</v>
      </c>
      <c r="C42" s="9" t="s">
        <v>25</v>
      </c>
      <c r="D42" s="47">
        <v>0</v>
      </c>
      <c r="E42" s="47">
        <v>50</v>
      </c>
      <c r="F42" s="47">
        <v>25</v>
      </c>
      <c r="G42" s="36">
        <f t="shared" si="0"/>
        <v>75</v>
      </c>
      <c r="H42" s="47">
        <v>0</v>
      </c>
      <c r="I42" s="47">
        <v>425</v>
      </c>
      <c r="J42" s="47">
        <v>0</v>
      </c>
      <c r="K42" s="35">
        <f t="shared" si="1"/>
        <v>425</v>
      </c>
      <c r="L42" s="47">
        <v>0</v>
      </c>
      <c r="M42" s="47">
        <v>0</v>
      </c>
      <c r="N42" s="47">
        <v>0</v>
      </c>
      <c r="O42" s="35">
        <f t="shared" si="2"/>
        <v>0</v>
      </c>
      <c r="P42" s="47">
        <v>0</v>
      </c>
      <c r="Q42" s="47">
        <v>0</v>
      </c>
      <c r="R42" s="47">
        <v>0</v>
      </c>
      <c r="S42" s="35">
        <f t="shared" si="3"/>
        <v>0</v>
      </c>
      <c r="T42" s="45">
        <f t="shared" si="4"/>
        <v>500</v>
      </c>
      <c r="U42" s="27"/>
      <c r="V42" s="27"/>
      <c r="W42" s="27"/>
      <c r="X42" s="27"/>
      <c r="Y42" s="27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</row>
    <row r="43" spans="1:151" x14ac:dyDescent="0.3">
      <c r="A43" s="65"/>
      <c r="B43" s="8" t="s">
        <v>32</v>
      </c>
      <c r="C43" s="9" t="s">
        <v>25</v>
      </c>
      <c r="D43" s="47">
        <v>0</v>
      </c>
      <c r="E43" s="47">
        <v>0</v>
      </c>
      <c r="F43" s="47">
        <v>25</v>
      </c>
      <c r="G43" s="36">
        <f t="shared" si="0"/>
        <v>25</v>
      </c>
      <c r="H43" s="47">
        <v>0</v>
      </c>
      <c r="I43" s="47">
        <v>5</v>
      </c>
      <c r="J43" s="47">
        <v>0</v>
      </c>
      <c r="K43" s="35">
        <f t="shared" si="1"/>
        <v>5</v>
      </c>
      <c r="L43" s="47">
        <v>0</v>
      </c>
      <c r="M43" s="47">
        <v>0</v>
      </c>
      <c r="N43" s="47">
        <v>0</v>
      </c>
      <c r="O43" s="35">
        <f t="shared" si="2"/>
        <v>0</v>
      </c>
      <c r="P43" s="47">
        <v>0</v>
      </c>
      <c r="Q43" s="47">
        <v>0</v>
      </c>
      <c r="R43" s="47">
        <v>0</v>
      </c>
      <c r="S43" s="35">
        <f t="shared" si="3"/>
        <v>0</v>
      </c>
      <c r="T43" s="45">
        <f t="shared" si="4"/>
        <v>30</v>
      </c>
      <c r="U43" s="27"/>
      <c r="V43" s="27"/>
      <c r="W43" s="27"/>
      <c r="X43" s="27"/>
      <c r="Y43" s="27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</row>
    <row r="44" spans="1:151" x14ac:dyDescent="0.3">
      <c r="A44" s="65"/>
      <c r="B44" s="8" t="s">
        <v>33</v>
      </c>
      <c r="C44" s="9" t="s">
        <v>25</v>
      </c>
      <c r="D44" s="47">
        <v>0</v>
      </c>
      <c r="E44" s="47">
        <v>0</v>
      </c>
      <c r="F44" s="47">
        <v>0</v>
      </c>
      <c r="G44" s="36">
        <f t="shared" si="0"/>
        <v>0</v>
      </c>
      <c r="H44" s="47">
        <v>0</v>
      </c>
      <c r="I44" s="47">
        <v>25</v>
      </c>
      <c r="J44" s="47">
        <v>0</v>
      </c>
      <c r="K44" s="35">
        <f t="shared" si="1"/>
        <v>25</v>
      </c>
      <c r="L44" s="47">
        <v>0</v>
      </c>
      <c r="M44" s="47">
        <v>0</v>
      </c>
      <c r="N44" s="47">
        <v>0</v>
      </c>
      <c r="O44" s="35">
        <f t="shared" si="2"/>
        <v>0</v>
      </c>
      <c r="P44" s="47">
        <v>0</v>
      </c>
      <c r="Q44" s="47">
        <v>0</v>
      </c>
      <c r="R44" s="47">
        <v>0</v>
      </c>
      <c r="S44" s="35">
        <f t="shared" si="3"/>
        <v>0</v>
      </c>
      <c r="T44" s="45">
        <f t="shared" si="4"/>
        <v>25</v>
      </c>
      <c r="U44" s="27"/>
      <c r="V44" s="27"/>
      <c r="W44" s="27"/>
      <c r="X44" s="27"/>
      <c r="Y44" s="27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</row>
    <row r="45" spans="1:151" x14ac:dyDescent="0.3">
      <c r="A45" s="65"/>
      <c r="B45" s="8" t="s">
        <v>34</v>
      </c>
      <c r="C45" s="9" t="s">
        <v>25</v>
      </c>
      <c r="D45" s="47">
        <v>0</v>
      </c>
      <c r="E45" s="47">
        <v>0</v>
      </c>
      <c r="F45" s="47">
        <v>0</v>
      </c>
      <c r="G45" s="36">
        <f t="shared" si="0"/>
        <v>0</v>
      </c>
      <c r="H45" s="47">
        <v>2</v>
      </c>
      <c r="I45" s="47">
        <v>1</v>
      </c>
      <c r="J45" s="47">
        <v>0</v>
      </c>
      <c r="K45" s="35">
        <f t="shared" si="1"/>
        <v>3</v>
      </c>
      <c r="L45" s="47">
        <v>0</v>
      </c>
      <c r="M45" s="47">
        <v>0</v>
      </c>
      <c r="N45" s="47">
        <v>0</v>
      </c>
      <c r="O45" s="35">
        <f t="shared" si="2"/>
        <v>0</v>
      </c>
      <c r="P45" s="47">
        <v>0</v>
      </c>
      <c r="Q45" s="47">
        <v>0</v>
      </c>
      <c r="R45" s="47">
        <v>0</v>
      </c>
      <c r="S45" s="35">
        <f t="shared" si="3"/>
        <v>0</v>
      </c>
      <c r="T45" s="45">
        <f t="shared" si="4"/>
        <v>3</v>
      </c>
      <c r="U45" s="27"/>
      <c r="V45" s="27"/>
      <c r="W45" s="27"/>
      <c r="X45" s="27"/>
      <c r="Y45" s="27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</row>
    <row r="46" spans="1:151" x14ac:dyDescent="0.3">
      <c r="A46" s="65"/>
      <c r="B46" s="73" t="s">
        <v>77</v>
      </c>
      <c r="C46" s="74"/>
      <c r="D46" s="74"/>
      <c r="E46" s="74"/>
      <c r="F46" s="75"/>
      <c r="G46" s="49">
        <f>SUM(G36:G45)</f>
        <v>14960</v>
      </c>
      <c r="H46" s="76" t="s">
        <v>77</v>
      </c>
      <c r="I46" s="77"/>
      <c r="J46" s="78"/>
      <c r="K46" s="49">
        <f>SUM(K36:K45)</f>
        <v>5692</v>
      </c>
      <c r="L46" s="76" t="s">
        <v>77</v>
      </c>
      <c r="M46" s="77"/>
      <c r="N46" s="78"/>
      <c r="O46" s="49">
        <f>SUM(O36:O45)</f>
        <v>0</v>
      </c>
      <c r="P46" s="76" t="s">
        <v>77</v>
      </c>
      <c r="Q46" s="77"/>
      <c r="R46" s="78"/>
      <c r="S46" s="49">
        <f>SUM(S36:S45)</f>
        <v>0</v>
      </c>
      <c r="T46" s="50">
        <f>G46+K46+O46+S46</f>
        <v>20652</v>
      </c>
      <c r="U46" s="27"/>
      <c r="V46" s="27"/>
      <c r="W46" s="27"/>
      <c r="X46" s="27"/>
      <c r="Y46" s="27"/>
      <c r="Z46" s="27"/>
      <c r="AA46" s="27"/>
      <c r="AB46" s="27"/>
      <c r="AC46" s="27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</row>
    <row r="47" spans="1:151" x14ac:dyDescent="0.3">
      <c r="A47" s="65"/>
      <c r="B47" s="8" t="s">
        <v>35</v>
      </c>
      <c r="C47" s="9" t="s">
        <v>36</v>
      </c>
      <c r="D47" s="47">
        <v>58</v>
      </c>
      <c r="E47" s="47">
        <v>93</v>
      </c>
      <c r="F47" s="47">
        <v>21</v>
      </c>
      <c r="G47" s="36">
        <f t="shared" si="0"/>
        <v>172</v>
      </c>
      <c r="H47" s="47">
        <v>23</v>
      </c>
      <c r="I47" s="47">
        <v>20</v>
      </c>
      <c r="J47" s="47">
        <v>3</v>
      </c>
      <c r="K47" s="35">
        <f t="shared" si="1"/>
        <v>46</v>
      </c>
      <c r="L47" s="47">
        <v>0</v>
      </c>
      <c r="M47" s="47">
        <v>0</v>
      </c>
      <c r="N47" s="47">
        <v>0</v>
      </c>
      <c r="O47" s="35">
        <f t="shared" si="2"/>
        <v>0</v>
      </c>
      <c r="P47" s="47">
        <v>0</v>
      </c>
      <c r="Q47" s="47">
        <v>0</v>
      </c>
      <c r="R47" s="47">
        <v>0</v>
      </c>
      <c r="S47" s="35">
        <f t="shared" si="3"/>
        <v>0</v>
      </c>
      <c r="T47" s="45">
        <f t="shared" si="4"/>
        <v>218</v>
      </c>
      <c r="U47" s="26"/>
      <c r="V47" s="26"/>
      <c r="W47" s="27"/>
      <c r="X47" s="27"/>
      <c r="Y47" s="2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</row>
    <row r="48" spans="1:151" x14ac:dyDescent="0.3">
      <c r="A48" s="65"/>
      <c r="B48" s="8" t="s">
        <v>37</v>
      </c>
      <c r="C48" s="9" t="s">
        <v>36</v>
      </c>
      <c r="D48" s="47">
        <v>37</v>
      </c>
      <c r="E48" s="47">
        <v>92</v>
      </c>
      <c r="F48" s="47">
        <v>21</v>
      </c>
      <c r="G48" s="36">
        <f t="shared" si="0"/>
        <v>150</v>
      </c>
      <c r="H48" s="47">
        <v>23</v>
      </c>
      <c r="I48" s="47">
        <v>20</v>
      </c>
      <c r="J48" s="47">
        <v>4</v>
      </c>
      <c r="K48" s="35">
        <f t="shared" si="1"/>
        <v>47</v>
      </c>
      <c r="L48" s="47">
        <v>0</v>
      </c>
      <c r="M48" s="47">
        <v>0</v>
      </c>
      <c r="N48" s="47">
        <v>0</v>
      </c>
      <c r="O48" s="35">
        <f t="shared" si="2"/>
        <v>0</v>
      </c>
      <c r="P48" s="47">
        <v>0</v>
      </c>
      <c r="Q48" s="47">
        <v>0</v>
      </c>
      <c r="R48" s="47">
        <v>0</v>
      </c>
      <c r="S48" s="35">
        <f t="shared" si="3"/>
        <v>0</v>
      </c>
      <c r="T48" s="45">
        <f t="shared" si="4"/>
        <v>197</v>
      </c>
      <c r="U48" s="26"/>
      <c r="V48" s="27"/>
      <c r="W48" s="27"/>
      <c r="X48" s="27"/>
      <c r="Y48" s="27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</row>
    <row r="49" spans="1:150" x14ac:dyDescent="0.3">
      <c r="A49" s="65"/>
      <c r="B49" s="8" t="s">
        <v>38</v>
      </c>
      <c r="C49" s="9" t="s">
        <v>36</v>
      </c>
      <c r="D49" s="47">
        <v>33</v>
      </c>
      <c r="E49" s="47">
        <v>73</v>
      </c>
      <c r="F49" s="47">
        <v>22</v>
      </c>
      <c r="G49" s="36">
        <f t="shared" si="0"/>
        <v>128</v>
      </c>
      <c r="H49" s="47">
        <v>23</v>
      </c>
      <c r="I49" s="47">
        <v>20</v>
      </c>
      <c r="J49" s="47">
        <v>3</v>
      </c>
      <c r="K49" s="35">
        <f t="shared" si="1"/>
        <v>46</v>
      </c>
      <c r="L49" s="47">
        <v>0</v>
      </c>
      <c r="M49" s="47">
        <v>0</v>
      </c>
      <c r="N49" s="47">
        <v>0</v>
      </c>
      <c r="O49" s="35">
        <f t="shared" si="2"/>
        <v>0</v>
      </c>
      <c r="P49" s="47">
        <v>0</v>
      </c>
      <c r="Q49" s="47">
        <v>0</v>
      </c>
      <c r="R49" s="47">
        <v>0</v>
      </c>
      <c r="S49" s="35">
        <f t="shared" si="3"/>
        <v>0</v>
      </c>
      <c r="T49" s="45">
        <f t="shared" si="4"/>
        <v>174</v>
      </c>
      <c r="U49" s="26"/>
      <c r="V49" s="27"/>
      <c r="W49" s="27"/>
      <c r="X49" s="27"/>
      <c r="Y49" s="27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</row>
    <row r="50" spans="1:150" x14ac:dyDescent="0.3">
      <c r="A50" s="65"/>
      <c r="B50" s="8" t="s">
        <v>39</v>
      </c>
      <c r="C50" s="9" t="s">
        <v>36</v>
      </c>
      <c r="D50" s="47">
        <v>22</v>
      </c>
      <c r="E50" s="47">
        <v>69</v>
      </c>
      <c r="F50" s="47">
        <v>26</v>
      </c>
      <c r="G50" s="36">
        <f t="shared" si="0"/>
        <v>117</v>
      </c>
      <c r="H50" s="47">
        <v>18</v>
      </c>
      <c r="I50" s="47">
        <v>20</v>
      </c>
      <c r="J50" s="47">
        <v>13</v>
      </c>
      <c r="K50" s="35">
        <f t="shared" si="1"/>
        <v>51</v>
      </c>
      <c r="L50" s="47">
        <v>0</v>
      </c>
      <c r="M50" s="47">
        <v>0</v>
      </c>
      <c r="N50" s="47">
        <v>0</v>
      </c>
      <c r="O50" s="35">
        <f t="shared" si="2"/>
        <v>0</v>
      </c>
      <c r="P50" s="47">
        <v>0</v>
      </c>
      <c r="Q50" s="47">
        <v>0</v>
      </c>
      <c r="R50" s="47">
        <v>0</v>
      </c>
      <c r="S50" s="35">
        <f t="shared" si="3"/>
        <v>0</v>
      </c>
      <c r="T50" s="45">
        <f t="shared" si="4"/>
        <v>168</v>
      </c>
      <c r="U50" s="26"/>
      <c r="V50" s="27"/>
      <c r="W50" s="27"/>
      <c r="X50" s="27"/>
      <c r="Y50" s="27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</row>
    <row r="51" spans="1:150" s="57" customFormat="1" ht="16.5" thickBot="1" x14ac:dyDescent="0.35">
      <c r="A51" s="66"/>
      <c r="B51" s="8" t="s">
        <v>40</v>
      </c>
      <c r="C51" s="9" t="s">
        <v>36</v>
      </c>
      <c r="D51" s="47">
        <v>27</v>
      </c>
      <c r="E51" s="47">
        <v>174</v>
      </c>
      <c r="F51" s="47">
        <v>20</v>
      </c>
      <c r="G51" s="36">
        <f t="shared" si="0"/>
        <v>221</v>
      </c>
      <c r="H51" s="47">
        <v>18</v>
      </c>
      <c r="I51" s="47">
        <v>35</v>
      </c>
      <c r="J51" s="47">
        <v>38</v>
      </c>
      <c r="K51" s="35">
        <f t="shared" si="1"/>
        <v>91</v>
      </c>
      <c r="L51" s="47">
        <v>0</v>
      </c>
      <c r="M51" s="47">
        <v>0</v>
      </c>
      <c r="N51" s="47">
        <v>0</v>
      </c>
      <c r="O51" s="35">
        <f t="shared" si="2"/>
        <v>0</v>
      </c>
      <c r="P51" s="47">
        <v>0</v>
      </c>
      <c r="Q51" s="47">
        <v>0</v>
      </c>
      <c r="R51" s="47">
        <v>0</v>
      </c>
      <c r="S51" s="35">
        <f t="shared" si="3"/>
        <v>0</v>
      </c>
      <c r="T51" s="45">
        <f t="shared" si="4"/>
        <v>312</v>
      </c>
      <c r="U51" s="54"/>
      <c r="V51" s="55"/>
      <c r="W51" s="55"/>
      <c r="X51" s="55"/>
      <c r="Y51" s="55"/>
      <c r="Z51" s="56"/>
      <c r="AA51" s="56"/>
      <c r="AB51" s="56"/>
      <c r="AC51" s="56"/>
      <c r="AD51" s="56"/>
      <c r="AE51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</row>
    <row r="52" spans="1:150" ht="16.5" thickBot="1" x14ac:dyDescent="0.35">
      <c r="A52" s="51"/>
      <c r="B52" s="61" t="s">
        <v>78</v>
      </c>
      <c r="C52" s="62"/>
      <c r="D52" s="62"/>
      <c r="E52" s="62"/>
      <c r="F52" s="63"/>
      <c r="G52" s="52">
        <f>SUM(G47:G51)</f>
        <v>788</v>
      </c>
      <c r="H52" s="79" t="s">
        <v>78</v>
      </c>
      <c r="I52" s="80"/>
      <c r="J52" s="81"/>
      <c r="K52" s="52">
        <f>SUM(K47:K51)</f>
        <v>281</v>
      </c>
      <c r="L52" s="79" t="s">
        <v>78</v>
      </c>
      <c r="M52" s="80"/>
      <c r="N52" s="81"/>
      <c r="O52" s="52">
        <f>SUM(O47:O51)</f>
        <v>0</v>
      </c>
      <c r="P52" s="79" t="s">
        <v>78</v>
      </c>
      <c r="Q52" s="80"/>
      <c r="R52" s="81"/>
      <c r="S52" s="52">
        <f>SUM(S47:S51)</f>
        <v>0</v>
      </c>
      <c r="T52" s="53">
        <f>G52+K52+O52+S52</f>
        <v>1069</v>
      </c>
      <c r="U52" s="27"/>
      <c r="V52" s="27"/>
      <c r="W52" s="27"/>
      <c r="X52" s="27"/>
      <c r="Y52" s="27"/>
      <c r="Z52" s="27"/>
      <c r="AA52" s="27"/>
      <c r="AB52" s="27"/>
      <c r="AC52" s="27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</row>
    <row r="53" spans="1:150" ht="17.25" customHeight="1" thickBot="1" x14ac:dyDescent="0.35">
      <c r="A53" s="41"/>
      <c r="B53" s="42"/>
      <c r="C53" s="43"/>
      <c r="D53" s="44">
        <f>D9+D10+D11+D12+D13+D15+D17+D19+D20+D22+D23+D24+D25+D26+D27+D28+D29+D30+D31+D32+D33+D34+D36+D37+D38+D39+D40+D41+D42+D43+D44+D45+D47+D48+D49+D50+D51</f>
        <v>5149</v>
      </c>
      <c r="E53" s="44">
        <f>E9+E10+E11+E12+E13+E15+E17+E19+E20+E22+E23+E24+E25+E26+E27+E28+E29+E30+E31+E32+E33+E34+E36+E37+E38+E39+E40+E41+E42+E43+E44+E45+E47+E48+E49+E50+E51</f>
        <v>8881</v>
      </c>
      <c r="F53" s="44">
        <f>F9+F10+F11+F12+F13+F15+F17+F19+F20+F22+F23+F24+F25+F26+F27+F28+F29+F30+F31+F32+F33+F34+F36+F37+F38+F39+F40+F41+F42+F43+F44+F45+F47+F48+F49+F50+F51</f>
        <v>4259</v>
      </c>
      <c r="G53" s="44">
        <f>G9+G10+G11+G12+G13+G15+G17+G19+G20+G22+G23+G24+G25+G26+G27+G28+G29+G30+G31+G32+G33+G34+G36+G37+G38+G39+G40+G41+G42+G43+G44+G45+G47+G48+G49+G50+G51</f>
        <v>18289</v>
      </c>
      <c r="H53" s="44">
        <f>H9+H10+H11+H12+H13+H15+H17+H19+H20+H22+H23+H24+H25+H26+H27+H28+H29+H30+H31+H32+H33+H34+H36+H37+H38+H39+H40+H41+H42+H43+H44+H45+H47+H48+H49+H50+H51</f>
        <v>1864</v>
      </c>
      <c r="I53" s="44">
        <f>I9+I10+I11+I12+I13+I15+I17+I19+I20+I22+I23+I24+I25+I26+I27+I28+I29+I30+I31+I32+I33+I34+I36+I37+I38+I39+I40+I41+I42+I43+I44+I45+I47+I48+I49+I50+I51</f>
        <v>4464</v>
      </c>
      <c r="J53" s="44">
        <f>J9+J10+J11+J12+J13+J15+J17+J19+J20+J22+J23+J24+J25+J26+J27+J28+J29+J30+J31+J32+J33+J34+J36+J37+J38+J39+J40+J41+J42+J43+J44+J45+J47+J48+J49+J50+J51</f>
        <v>946</v>
      </c>
      <c r="K53" s="44">
        <f>K9+K10+K11+K12+K13+K15+K17+K19+K20+K22+K23+K24+K25+K26+K27+K28+K29+K30+K31+K32+K33+K34+K36+K37+K38+K39+K40+K41+K42+K43+K44+K45+K47+K48+K49+K50+K51</f>
        <v>7274</v>
      </c>
      <c r="L53" s="44">
        <f>L9+L10+L11+L12+L13+L15+L17+L19+L20+L22+L23+L24+L25+L26+L27+L28+L29+L30+L31+L32+L33+L34+L36+L37+L38+L39+L40+L41+L42+L43+L44+L45+L47+L48+L49+L50+L51</f>
        <v>0</v>
      </c>
      <c r="M53" s="44">
        <f>M9+M10+M11+M12+M13+M15+M17+M19+M20+M22+M23+M24+M25+M26+M27+M28+M29+M30+M31+M32+M33+M34+M36+M37+M38+M39+M40+M41+M42+M43+M44+M45+M47+M48+M49+M50+M51</f>
        <v>0</v>
      </c>
      <c r="N53" s="44">
        <f>N9+N10+N11+N12+N13+N15+N17+N19+N20+N22+N23+N24+N25+N26+N27+N28+N29+N30+N31+N32+N33+N34+N36+N37+N38+N39+N40+N41+N42+N43+N44+N45+N47+N48+N49+N50+N51</f>
        <v>0</v>
      </c>
      <c r="O53" s="44">
        <f>O9+O10+O11+O12+O13+O15+O17+O19+O20+O22+O23+O24+O25+O26+O27+O28+O29+O30+O31+O32+O33+O34+O36+O37+O38+O39+O40+O41+O42+O43+O44+O45+O47+O48+O49+O50+O51</f>
        <v>0</v>
      </c>
      <c r="P53" s="44">
        <f>P9+P10+P11+P12+P13+P15+P17+P19+P20+P22+P23+P24+P25+P26+P27+P28+P29+P30+P31+P32+P33+P34+P36+P37+P38+P39+P40+P41+P42+P43+P44+P45+P47+P48+P49+P50+P51</f>
        <v>0</v>
      </c>
      <c r="Q53" s="44">
        <f>Q9+Q10+Q11+Q12+Q13+Q15+Q17+Q19+Q20+Q22+Q23+Q24+Q25+Q26+Q27+Q28+Q29+Q30+Q31+Q32+Q33+Q34+Q36+Q37+Q38+Q39+Q40+Q41+Q42+Q43+Q44+Q45+Q47+Q48+Q49+Q50+Q51</f>
        <v>0</v>
      </c>
      <c r="R53" s="44">
        <f>R9+R10+R11+R12+R13+R15+R17+R19+R20+R22+R23+R24+R25+R26+R27+R28+R29+R30+R31+R32+R33+R34+R36+R37+R38+R39+R40+R41+R42+R43+R44+R45+R47+R48+R49+R50+R51</f>
        <v>0</v>
      </c>
      <c r="S53" s="44">
        <f>S9+S10+S11+S12+S13+S15+S17+S19+S20+S22+S23+S24+S25+S26+S27+S28+S29+S30+S31+S32+S33+S34+S36+S37+S38+S39+S40+S41+S42+S43+S44+S45+S47+S48+S49+S50+S51</f>
        <v>0</v>
      </c>
      <c r="T53" s="44">
        <f>T9+T10+T11+T12+T13+T15+T17+T19+T20+T22+T23+T24+T25+T26+T27+T28+T29+T30+T31+T32+T33+T34+T36+T37+T38+T39+T40+T41+T42+T43+T44+T45+T47+T48+T49+T50+T51</f>
        <v>25563</v>
      </c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</row>
    <row r="54" spans="1:150" ht="16.5" thickBot="1" x14ac:dyDescent="0.35">
      <c r="A54" s="10"/>
      <c r="B54" s="11"/>
      <c r="P54" s="12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</row>
    <row r="55" spans="1:150" ht="19.5" thickBot="1" x14ac:dyDescent="0.35">
      <c r="A55" s="13" t="s">
        <v>41</v>
      </c>
      <c r="B55" s="14"/>
      <c r="C55" s="15"/>
      <c r="P55" s="2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</row>
    <row r="56" spans="1:150" ht="18.75" x14ac:dyDescent="0.3">
      <c r="A56" s="16" t="s">
        <v>42</v>
      </c>
      <c r="B56" s="17"/>
      <c r="C56" s="18">
        <f>K53</f>
        <v>7274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2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</row>
    <row r="57" spans="1:150" ht="48" thickBot="1" x14ac:dyDescent="0.35">
      <c r="A57" s="20" t="s">
        <v>43</v>
      </c>
      <c r="B57" s="21"/>
      <c r="C57" s="22" t="s">
        <v>44</v>
      </c>
      <c r="D57" s="3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2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</row>
    <row r="58" spans="1:150" x14ac:dyDescent="0.3">
      <c r="D58" s="23" t="s">
        <v>45</v>
      </c>
      <c r="E58" s="24"/>
      <c r="F58" s="24"/>
      <c r="K58" s="1" t="s">
        <v>48</v>
      </c>
      <c r="P58" s="29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</row>
    <row r="59" spans="1:150" x14ac:dyDescent="0.3">
      <c r="D59" s="25" t="s">
        <v>47</v>
      </c>
      <c r="K59" s="25" t="s">
        <v>49</v>
      </c>
      <c r="O59" s="28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</row>
    <row r="60" spans="1:150" x14ac:dyDescent="0.3">
      <c r="D60" s="25" t="s">
        <v>46</v>
      </c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</row>
  </sheetData>
  <mergeCells count="26">
    <mergeCell ref="B21:F21"/>
    <mergeCell ref="H21:J21"/>
    <mergeCell ref="L21:N21"/>
    <mergeCell ref="P21:R21"/>
    <mergeCell ref="A9:A51"/>
    <mergeCell ref="C7:T7"/>
    <mergeCell ref="A3:T3"/>
    <mergeCell ref="A4:T4"/>
    <mergeCell ref="A5:T5"/>
    <mergeCell ref="A6:T6"/>
    <mergeCell ref="B14:F14"/>
    <mergeCell ref="H14:J14"/>
    <mergeCell ref="L14:N14"/>
    <mergeCell ref="P14:R14"/>
    <mergeCell ref="B35:F35"/>
    <mergeCell ref="H35:J35"/>
    <mergeCell ref="L35:N35"/>
    <mergeCell ref="P35:R35"/>
    <mergeCell ref="B46:F46"/>
    <mergeCell ref="H46:J46"/>
    <mergeCell ref="L46:N46"/>
    <mergeCell ref="P46:R46"/>
    <mergeCell ref="B52:F52"/>
    <mergeCell ref="H52:J52"/>
    <mergeCell ref="L52:N52"/>
    <mergeCell ref="P52:R52"/>
  </mergeCells>
  <pageMargins left="0.31496062992125984" right="0.31496062992125984" top="0.15748031496062992" bottom="0" header="0.31496062992125984" footer="0.31496062992125984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- Junio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Jadhira Del Jesus</dc:creator>
  <cp:lastModifiedBy>Gestión de Protocolo</cp:lastModifiedBy>
  <cp:lastPrinted>2023-07-20T15:32:36Z</cp:lastPrinted>
  <dcterms:created xsi:type="dcterms:W3CDTF">2022-04-11T13:39:19Z</dcterms:created>
  <dcterms:modified xsi:type="dcterms:W3CDTF">2023-07-20T15:34:46Z</dcterms:modified>
</cp:coreProperties>
</file>