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Jadhira Del Jesus\Desktop\OAI\CARGADOS 2024\CARGADOS MARZO 2024\ESTADÌSTICAS\Entrega materiales\"/>
    </mc:Choice>
  </mc:AlternateContent>
  <xr:revisionPtr revIDLastSave="0" documentId="13_ncr:1_{4AC34B2A-CD63-48CB-9CC1-7D5455C8FED4}" xr6:coauthVersionLast="47" xr6:coauthVersionMax="47" xr10:uidLastSave="{00000000-0000-0000-0000-000000000000}"/>
  <bookViews>
    <workbookView xWindow="-120" yWindow="-120" windowWidth="23190" windowHeight="13740" xr2:uid="{00000000-000D-0000-FFFF-FFFF00000000}"/>
  </bookViews>
  <sheets>
    <sheet name="Enero - Marzo 2024" sheetId="1" r:id="rId1"/>
    <sheet name="Datos de gráfic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1" l="1"/>
  <c r="E88" i="1"/>
  <c r="D72" i="1"/>
  <c r="D88" i="1"/>
  <c r="D94" i="1"/>
  <c r="D58" i="1"/>
  <c r="D51" i="1"/>
  <c r="Q94" i="1"/>
  <c r="R94" i="1"/>
  <c r="P94" i="1"/>
  <c r="M94" i="1"/>
  <c r="N94" i="1"/>
  <c r="L94" i="1"/>
  <c r="I94" i="1"/>
  <c r="J94" i="1"/>
  <c r="H94" i="1"/>
  <c r="Q88" i="1"/>
  <c r="R88" i="1"/>
  <c r="P88" i="1"/>
  <c r="M88" i="1"/>
  <c r="N88" i="1"/>
  <c r="L88" i="1"/>
  <c r="I88" i="1"/>
  <c r="J88" i="1"/>
  <c r="H88" i="1"/>
  <c r="Q72" i="1"/>
  <c r="R72" i="1"/>
  <c r="P72" i="1"/>
  <c r="M72" i="1"/>
  <c r="N72" i="1"/>
  <c r="L72" i="1"/>
  <c r="I72" i="1"/>
  <c r="J72" i="1"/>
  <c r="H72" i="1"/>
  <c r="Q58" i="1"/>
  <c r="R58" i="1"/>
  <c r="P58" i="1"/>
  <c r="P51" i="1"/>
  <c r="Q51" i="1"/>
  <c r="R51" i="1"/>
  <c r="M58" i="1"/>
  <c r="N58" i="1"/>
  <c r="L58" i="1"/>
  <c r="L51" i="1"/>
  <c r="M51" i="1"/>
  <c r="N51" i="1"/>
  <c r="I58" i="1"/>
  <c r="H58" i="1"/>
  <c r="F58" i="1"/>
  <c r="E58" i="1"/>
  <c r="J58" i="1"/>
  <c r="I51" i="1"/>
  <c r="J51" i="1"/>
  <c r="H51" i="1"/>
  <c r="E94" i="1"/>
  <c r="F88" i="1"/>
  <c r="E72" i="1"/>
  <c r="F72" i="1"/>
  <c r="E51" i="1"/>
  <c r="F51" i="1"/>
  <c r="AU75" i="1"/>
  <c r="AU84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6" i="1"/>
  <c r="AU77" i="1"/>
  <c r="AU78" i="1"/>
  <c r="AU79" i="1"/>
  <c r="AU80" i="1"/>
  <c r="AU81" i="1"/>
  <c r="AU82" i="1"/>
  <c r="AU83" i="1"/>
  <c r="AU85" i="1"/>
  <c r="AU86" i="1"/>
  <c r="AU87" i="1"/>
  <c r="AU88" i="1"/>
  <c r="AU89" i="1"/>
  <c r="AU90" i="1"/>
  <c r="AU91" i="1"/>
  <c r="AU92" i="1"/>
  <c r="AU93" i="1"/>
  <c r="AU45" i="1"/>
  <c r="S86" i="1"/>
  <c r="O86" i="1"/>
  <c r="K86" i="1"/>
  <c r="G86" i="1"/>
  <c r="S49" i="1"/>
  <c r="O49" i="1"/>
  <c r="K49" i="1"/>
  <c r="G49" i="1"/>
  <c r="S87" i="1"/>
  <c r="O87" i="1"/>
  <c r="K87" i="1"/>
  <c r="G87" i="1"/>
  <c r="S79" i="1"/>
  <c r="O79" i="1"/>
  <c r="K79" i="1"/>
  <c r="G79" i="1"/>
  <c r="S85" i="1"/>
  <c r="O85" i="1"/>
  <c r="K85" i="1"/>
  <c r="G85" i="1"/>
  <c r="S84" i="1"/>
  <c r="O84" i="1"/>
  <c r="K84" i="1"/>
  <c r="G84" i="1"/>
  <c r="K60" i="1"/>
  <c r="K61" i="1"/>
  <c r="K62" i="1"/>
  <c r="K63" i="1"/>
  <c r="K64" i="1"/>
  <c r="K65" i="1"/>
  <c r="K66" i="1"/>
  <c r="K67" i="1"/>
  <c r="K68" i="1"/>
  <c r="K69" i="1"/>
  <c r="K70" i="1"/>
  <c r="K71" i="1"/>
  <c r="K59" i="1"/>
  <c r="S46" i="1"/>
  <c r="S47" i="1"/>
  <c r="S48" i="1"/>
  <c r="S50" i="1"/>
  <c r="S52" i="1"/>
  <c r="S54" i="1"/>
  <c r="S56" i="1"/>
  <c r="S57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3" i="1"/>
  <c r="S74" i="1"/>
  <c r="S75" i="1"/>
  <c r="S76" i="1"/>
  <c r="S77" i="1"/>
  <c r="S78" i="1"/>
  <c r="S80" i="1"/>
  <c r="S81" i="1"/>
  <c r="S82" i="1"/>
  <c r="S83" i="1"/>
  <c r="S89" i="1"/>
  <c r="S90" i="1"/>
  <c r="S91" i="1"/>
  <c r="S92" i="1"/>
  <c r="S93" i="1"/>
  <c r="S45" i="1"/>
  <c r="O46" i="1"/>
  <c r="O47" i="1"/>
  <c r="O48" i="1"/>
  <c r="O50" i="1"/>
  <c r="O52" i="1"/>
  <c r="O54" i="1"/>
  <c r="O56" i="1"/>
  <c r="O57" i="1"/>
  <c r="O59" i="1"/>
  <c r="O60" i="1"/>
  <c r="O61" i="1"/>
  <c r="O62" i="1"/>
  <c r="O63" i="1"/>
  <c r="O64" i="1"/>
  <c r="O65" i="1"/>
  <c r="O66" i="1"/>
  <c r="O69" i="1"/>
  <c r="O71" i="1"/>
  <c r="O73" i="1"/>
  <c r="O74" i="1"/>
  <c r="O75" i="1"/>
  <c r="O76" i="1"/>
  <c r="O77" i="1"/>
  <c r="O78" i="1"/>
  <c r="O80" i="1"/>
  <c r="O81" i="1"/>
  <c r="O82" i="1"/>
  <c r="O83" i="1"/>
  <c r="O89" i="1"/>
  <c r="O90" i="1"/>
  <c r="O91" i="1"/>
  <c r="O92" i="1"/>
  <c r="O93" i="1"/>
  <c r="O45" i="1"/>
  <c r="K46" i="1"/>
  <c r="K47" i="1"/>
  <c r="K48" i="1"/>
  <c r="K50" i="1"/>
  <c r="K52" i="1"/>
  <c r="K54" i="1"/>
  <c r="K56" i="1"/>
  <c r="K57" i="1"/>
  <c r="K73" i="1"/>
  <c r="K74" i="1"/>
  <c r="K75" i="1"/>
  <c r="K76" i="1"/>
  <c r="K77" i="1"/>
  <c r="K78" i="1"/>
  <c r="K80" i="1"/>
  <c r="K81" i="1"/>
  <c r="K82" i="1"/>
  <c r="K83" i="1"/>
  <c r="K89" i="1"/>
  <c r="K90" i="1"/>
  <c r="K91" i="1"/>
  <c r="K92" i="1"/>
  <c r="K93" i="1"/>
  <c r="K45" i="1"/>
  <c r="G46" i="1"/>
  <c r="G47" i="1"/>
  <c r="G48" i="1"/>
  <c r="G50" i="1"/>
  <c r="G52" i="1"/>
  <c r="G54" i="1"/>
  <c r="G56" i="1"/>
  <c r="G57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3" i="1"/>
  <c r="G74" i="1"/>
  <c r="G75" i="1"/>
  <c r="G76" i="1"/>
  <c r="G77" i="1"/>
  <c r="G78" i="1"/>
  <c r="G80" i="1"/>
  <c r="G81" i="1"/>
  <c r="G82" i="1"/>
  <c r="G83" i="1"/>
  <c r="G89" i="1"/>
  <c r="G90" i="1"/>
  <c r="G91" i="1"/>
  <c r="G92" i="1"/>
  <c r="G93" i="1"/>
  <c r="G45" i="1"/>
  <c r="T45" i="1" l="1"/>
  <c r="T48" i="1"/>
  <c r="O58" i="1"/>
  <c r="Q95" i="1"/>
  <c r="L95" i="1"/>
  <c r="O72" i="1"/>
  <c r="K94" i="1"/>
  <c r="S88" i="1"/>
  <c r="G88" i="1"/>
  <c r="G51" i="1"/>
  <c r="K88" i="1"/>
  <c r="O94" i="1"/>
  <c r="S51" i="1"/>
  <c r="S72" i="1"/>
  <c r="S58" i="1"/>
  <c r="T86" i="1"/>
  <c r="F95" i="1"/>
  <c r="H95" i="1"/>
  <c r="G72" i="1"/>
  <c r="G58" i="1"/>
  <c r="T46" i="1"/>
  <c r="K58" i="1"/>
  <c r="O88" i="1"/>
  <c r="S94" i="1"/>
  <c r="K72" i="1"/>
  <c r="E95" i="1"/>
  <c r="J95" i="1"/>
  <c r="M95" i="1"/>
  <c r="D95" i="1"/>
  <c r="T93" i="1"/>
  <c r="T49" i="1"/>
  <c r="N95" i="1"/>
  <c r="R95" i="1"/>
  <c r="I95" i="1"/>
  <c r="P95" i="1"/>
  <c r="T87" i="1"/>
  <c r="T79" i="1"/>
  <c r="T84" i="1"/>
  <c r="T85" i="1"/>
  <c r="T67" i="1"/>
  <c r="G94" i="1"/>
  <c r="T70" i="1"/>
  <c r="T69" i="1"/>
  <c r="K51" i="1"/>
  <c r="O51" i="1"/>
  <c r="T89" i="1"/>
  <c r="T68" i="1"/>
  <c r="T92" i="1"/>
  <c r="T83" i="1"/>
  <c r="T78" i="1"/>
  <c r="T74" i="1"/>
  <c r="T65" i="1"/>
  <c r="T56" i="1"/>
  <c r="T61" i="1"/>
  <c r="T63" i="1"/>
  <c r="T59" i="1"/>
  <c r="T52" i="1"/>
  <c r="T91" i="1"/>
  <c r="T82" i="1"/>
  <c r="T77" i="1"/>
  <c r="T73" i="1"/>
  <c r="T64" i="1"/>
  <c r="T60" i="1"/>
  <c r="T54" i="1"/>
  <c r="T47" i="1"/>
  <c r="T80" i="1"/>
  <c r="T75" i="1"/>
  <c r="T66" i="1"/>
  <c r="T62" i="1"/>
  <c r="T57" i="1"/>
  <c r="T50" i="1"/>
  <c r="T90" i="1"/>
  <c r="T81" i="1"/>
  <c r="T76" i="1"/>
  <c r="T71" i="1"/>
  <c r="T72" i="1" l="1"/>
  <c r="S95" i="1"/>
  <c r="K95" i="1"/>
  <c r="T58" i="1"/>
  <c r="T88" i="1"/>
  <c r="O95" i="1"/>
  <c r="T51" i="1"/>
  <c r="G95" i="1"/>
  <c r="T94" i="1"/>
  <c r="T95" i="1" l="1"/>
  <c r="C97" i="1"/>
</calcChain>
</file>

<file path=xl/sharedStrings.xml><?xml version="1.0" encoding="utf-8"?>
<sst xmlns="http://schemas.openxmlformats.org/spreadsheetml/2006/main" count="141" uniqueCount="102">
  <si>
    <t>ESTADÍSTICAS DE ENTREGA MATERIALES PATRIÓTICOS</t>
  </si>
  <si>
    <t>Material</t>
  </si>
  <si>
    <t>Tipo de material</t>
  </si>
  <si>
    <t>Bandera Nacional dominicana 10x15</t>
  </si>
  <si>
    <t>Bandera</t>
  </si>
  <si>
    <t>Bandera Nacional dominicana 4x6</t>
  </si>
  <si>
    <t>Bandera Nacional dominicana 3x4</t>
  </si>
  <si>
    <t>Bandera Institucional</t>
  </si>
  <si>
    <t>Banderines para vehículos</t>
  </si>
  <si>
    <t>Boletín Institucional</t>
  </si>
  <si>
    <t>Páginas Duartianas</t>
  </si>
  <si>
    <t>Revista Institucional</t>
  </si>
  <si>
    <t>Leyes Patrióticas</t>
  </si>
  <si>
    <t>Libro</t>
  </si>
  <si>
    <t>Reglamento Centros y Filiales Duartianas</t>
  </si>
  <si>
    <t>Apuntes de Rosa Duarte. Archivos y versos de Juan Pablo Duarte</t>
  </si>
  <si>
    <t>Heroismo e Identidad</t>
  </si>
  <si>
    <t>La Trinitaria</t>
  </si>
  <si>
    <t>Simbología Patriótica de República Dominicana</t>
  </si>
  <si>
    <t>Deguello de Moca. Sudor y Sangre</t>
  </si>
  <si>
    <t>Episodios Duartianos</t>
  </si>
  <si>
    <t>Visión de Hostos sobre Juan Pablo Duarte</t>
  </si>
  <si>
    <t>La familia de Duarte en Caracas</t>
  </si>
  <si>
    <t>Duarte entre Escolares</t>
  </si>
  <si>
    <t>Duarte y la Simbología Patriótica</t>
  </si>
  <si>
    <t>Folleto</t>
  </si>
  <si>
    <t>Ideario de Duarte</t>
  </si>
  <si>
    <t>Resumen de la verdadera historia del general Juan Pablo Duarte</t>
  </si>
  <si>
    <t>Duarte. Liderazgo juvenil. Dinamismo</t>
  </si>
  <si>
    <t>Cronología y rendición de cuentas del general Juan Pablo Duare</t>
  </si>
  <si>
    <t>El bicentenario del nacimiento de Rosa Duarte 1820-2020</t>
  </si>
  <si>
    <t>Marcos Evangelista Adón: ¡De la celebridad a la leyenda!</t>
  </si>
  <si>
    <t>Generales Timoteo y Andrés Ogando: ¡Los paladines del Sur!</t>
  </si>
  <si>
    <t>Guerra de la Restauración y la Independencia Nacional</t>
  </si>
  <si>
    <t>Historia, origen y objetivos del Instituto Duartiano</t>
  </si>
  <si>
    <t>Retrato de Juan Pablo Duarte</t>
  </si>
  <si>
    <t>Póster</t>
  </si>
  <si>
    <t>Escudo Nacional</t>
  </si>
  <si>
    <t xml:space="preserve">Tríada de los Padres de la Patria </t>
  </si>
  <si>
    <t>Juramento Trinitario</t>
  </si>
  <si>
    <t>Rendición de cuentas</t>
  </si>
  <si>
    <t xml:space="preserve">Notas estadísticas: </t>
  </si>
  <si>
    <t xml:space="preserve">*Total de materiales entregados, en el trimestre: </t>
  </si>
  <si>
    <t>*Tipo de material más solicitados | entregados:</t>
  </si>
  <si>
    <t>Folletos | Revistas y boletines | Pósters | Banderas</t>
  </si>
  <si>
    <t xml:space="preserve">Preparado por: </t>
  </si>
  <si>
    <t>Avelino Garcia</t>
  </si>
  <si>
    <t>Encargado de almacen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</si>
  <si>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</si>
  <si>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</si>
  <si>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</si>
  <si>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</si>
  <si>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</si>
  <si>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</si>
  <si>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</si>
  <si>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</si>
  <si>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</si>
  <si>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</si>
  <si>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</si>
  <si>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</si>
  <si>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entregada por mes</t>
  </si>
  <si>
    <t>Vida de Juan Pablo Duarte</t>
  </si>
  <si>
    <t>Juan Pablo Duarte. Escritos</t>
  </si>
  <si>
    <t>La Nación dominicana</t>
  </si>
  <si>
    <t>Proyecto de Ley Fundamental de Juan Pablo Duarte</t>
  </si>
  <si>
    <t>Total 2do trimestre</t>
  </si>
  <si>
    <t>Total 1er trimestre</t>
  </si>
  <si>
    <t>Total 3er trimestre</t>
  </si>
  <si>
    <t>Total 4to  trimestre</t>
  </si>
  <si>
    <t>Total consolidado</t>
  </si>
  <si>
    <t>VÍA: OFICINA DE ACCESO A LA INFORMACION PÚBLICA</t>
  </si>
  <si>
    <t>SECRETARÍA GENERAL DEL INSTITUTO DUARTIANO</t>
  </si>
  <si>
    <t>TOTAL / BANDERAS</t>
  </si>
  <si>
    <t>TOTAL / LIBROS</t>
  </si>
  <si>
    <t>TOTAL / FOLLETOS</t>
  </si>
  <si>
    <t>TOTAL / PÓSTERES</t>
  </si>
  <si>
    <t>TOTAL / LEYES-REGLAMENTO</t>
  </si>
  <si>
    <t>Mujeres de la Trinitaria y de la Restauración de la Independencia</t>
  </si>
  <si>
    <t>El General Candelario de la Rosa: defensor de la Independencia  y héroe restaurador</t>
  </si>
  <si>
    <t xml:space="preserve">Rosa Duarte. Heroína Trinitaria </t>
  </si>
  <si>
    <t>Lic. Junior Torres Morel</t>
  </si>
  <si>
    <t>Encargado Div. Administrativa</t>
  </si>
  <si>
    <t>Revisado por:</t>
  </si>
  <si>
    <t>Banderiones de papel</t>
  </si>
  <si>
    <t>Vicente Celestino Duarte</t>
  </si>
  <si>
    <t>ENTREGA DE MATERIALES PATRIÓTICOS</t>
  </si>
  <si>
    <t>ENERO</t>
  </si>
  <si>
    <t>MARZO</t>
  </si>
  <si>
    <t>FEBRERO</t>
  </si>
  <si>
    <t>BANDERAS</t>
  </si>
  <si>
    <t>PUBLICACIONES INSTITUCIONALES</t>
  </si>
  <si>
    <t>LIBROS COLECCIÓN DUARTIANA</t>
  </si>
  <si>
    <t>FOLLETOS DIDÁCTICOS</t>
  </si>
  <si>
    <t>PÓSTERES E IMÁGENES</t>
  </si>
  <si>
    <t>Continua en segunda página de este documento: Tabulación de entrega de materiales didácticos - patrióticos | salida de Almacén</t>
  </si>
  <si>
    <t>Coordinación de Despacho Presidencia</t>
  </si>
  <si>
    <t>Fecha de elaboración:</t>
  </si>
  <si>
    <t xml:space="preserve">Fuente: </t>
  </si>
  <si>
    <t>Salidas Almacén Instituto Duartiano</t>
  </si>
  <si>
    <t>ESTADÍSTICAS DE ENTREGA MATERIALES DIDÁCTICOS - PATRIÓTICOS ENERO - MARZO 2024</t>
  </si>
  <si>
    <t>TABULACIÓN DE ENTREGA MATERIALES DIDÁCTICOS - PATRIÓTICOS ENERO - MARZO 2024</t>
  </si>
  <si>
    <t>4 de abril,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</si>
</sst>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1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sz val="20"/>
      <color theme="1"/>
      <name val="Amasis MT Pro Light"/>
      <family val="1"/>
    </font>
    <font>
      <sz val="10"/>
      <color theme="1"/>
      <name val="Amasis MT Pro Light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Amasis MT Pro Light"/>
      <family val="1"/>
    </font>
    <font>
      <sz val="10"/>
      <color theme="1"/>
      <name val="Calibri"/>
      <family val="2"/>
      <scheme val="minor"/>
    </font>
    <font>
      <b/>
      <sz val="11"/>
      <color theme="5" tint="-0.249977111117893"/>
      <name val="Amasis MT Pro Light"/>
      <family val="1"/>
    </font>
    <font>
      <b/>
      <sz val="12"/>
      <color theme="5" tint="-0.249977111117893"/>
      <name val="Amasis MT Pro Light"/>
      <family val="1"/>
    </font>
    <font>
      <sz val="11"/>
      <color theme="1"/>
      <name val="Amasis MT Pro"/>
      <family val="1"/>
    </font>
    <font>
      <i/>
      <sz val="14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9" xfId="0" applyFont="1" applyFill="1" applyBorder="1" applyAlignment="1">
      <alignment vertical="center"/>
    </xf>
    <xf numFmtId="0" fontId="3" fillId="2" borderId="10" xfId="0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6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 vertical="center" textRotation="45"/>
    </xf>
    <xf numFmtId="0" fontId="2" fillId="4" borderId="19" xfId="0" applyFont="1" applyFill="1" applyBorder="1" applyAlignment="1">
      <alignment wrapText="1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8" fillId="2" borderId="19" xfId="0" applyFont="1" applyFill="1" applyBorder="1" applyAlignment="1">
      <alignment horizontal="center" vertical="center" textRotation="90"/>
    </xf>
    <xf numFmtId="0" fontId="0" fillId="0" borderId="18" xfId="0" applyBorder="1"/>
    <xf numFmtId="0" fontId="2" fillId="2" borderId="18" xfId="0" applyFont="1" applyFill="1" applyBorder="1"/>
    <xf numFmtId="0" fontId="2" fillId="2" borderId="26" xfId="0" applyFont="1" applyFill="1" applyBorder="1" applyAlignment="1">
      <alignment horizontal="right"/>
    </xf>
    <xf numFmtId="0" fontId="9" fillId="2" borderId="14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2" fillId="0" borderId="0" xfId="0" applyFont="1"/>
    <xf numFmtId="0" fontId="9" fillId="2" borderId="0" xfId="0" applyFont="1" applyFill="1"/>
    <xf numFmtId="0" fontId="2" fillId="2" borderId="2" xfId="0" applyFont="1" applyFill="1" applyBorder="1" applyAlignment="1">
      <alignment horizontal="right"/>
    </xf>
    <xf numFmtId="0" fontId="2" fillId="2" borderId="25" xfId="0" applyFont="1" applyFill="1" applyBorder="1" applyAlignment="1">
      <alignment horizontal="right"/>
    </xf>
    <xf numFmtId="0" fontId="11" fillId="2" borderId="22" xfId="0" applyFont="1" applyFill="1" applyBorder="1" applyAlignment="1">
      <alignment horizontal="right" wrapText="1"/>
    </xf>
    <xf numFmtId="0" fontId="1" fillId="2" borderId="0" xfId="0" applyFont="1" applyFill="1" applyAlignment="1">
      <alignment horizontal="center"/>
    </xf>
    <xf numFmtId="0" fontId="11" fillId="2" borderId="24" xfId="0" applyFont="1" applyFill="1" applyBorder="1" applyAlignment="1">
      <alignment horizontal="right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textRotation="90"/>
    </xf>
    <xf numFmtId="0" fontId="8" fillId="2" borderId="27" xfId="0" applyFont="1" applyFill="1" applyBorder="1" applyAlignment="1">
      <alignment horizontal="center" vertical="center" textRotation="90"/>
    </xf>
    <xf numFmtId="0" fontId="8" fillId="2" borderId="28" xfId="0" applyFont="1" applyFill="1" applyBorder="1" applyAlignment="1">
      <alignment horizontal="center" vertical="center" textRotation="90"/>
    </xf>
    <xf numFmtId="0" fontId="10" fillId="0" borderId="0" xfId="0" applyFont="1"/>
    <xf numFmtId="0" fontId="2" fillId="2" borderId="0" xfId="0" applyFont="1" applyFill="1" applyBorder="1" applyAlignment="1">
      <alignment horizontal="right"/>
    </xf>
    <xf numFmtId="0" fontId="11" fillId="2" borderId="23" xfId="0" applyFont="1" applyFill="1" applyBorder="1" applyAlignment="1">
      <alignment wrapText="1"/>
    </xf>
    <xf numFmtId="0" fontId="11" fillId="2" borderId="18" xfId="0" applyFont="1" applyFill="1" applyBorder="1" applyAlignment="1">
      <alignment wrapText="1"/>
    </xf>
    <xf numFmtId="0" fontId="11" fillId="2" borderId="22" xfId="0" applyFont="1" applyFill="1" applyBorder="1" applyAlignment="1"/>
    <xf numFmtId="0" fontId="11" fillId="2" borderId="24" xfId="0" applyFont="1" applyFill="1" applyBorder="1" applyAlignment="1"/>
    <xf numFmtId="0" fontId="13" fillId="5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9" fillId="2" borderId="18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18" xfId="0" applyFont="1" applyFill="1" applyBorder="1" applyAlignment="1">
      <alignment horizontal="center" vertical="center"/>
    </xf>
    <xf numFmtId="0" fontId="3" fillId="2" borderId="1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sz="2000"/>
              <a:t>MATERIALES</a:t>
            </a:r>
            <a:r>
              <a:rPr lang="es-DO" sz="2000" baseline="0"/>
              <a:t> DIDÁCTICOS - PATRIÓTICOS ENTREGADOS AL CIUDADANO</a:t>
            </a:r>
            <a:endParaRPr lang="es-DO" sz="2000"/>
          </a:p>
          <a:p>
            <a:pPr>
              <a:defRPr sz="2000"/>
            </a:pPr>
            <a:r>
              <a:rPr lang="es-DO" sz="2000" b="0"/>
              <a:t>Fuente: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9210720279997154"/>
          <c:y val="0.11156530618379248"/>
          <c:w val="0.68613081833389411"/>
          <c:h val="0.706958810219337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'Datos de gráfica'!$B$2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</c:v>
                </c:pt>
              </c:strCache>
            </c:strRef>
          </c:cat>
          <c:val>
            <c:numRef>
              <c:f>'Datos de gráfica'!$B$3:$B$7</c:f>
              <c:numCache>
                <c:formatCode>General</c:formatCode>
                <c:ptCount val="5"/>
                <c:pt idx="0">
                  <c:v>655</c:v>
                </c:pt>
                <c:pt idx="1">
                  <c:v>391</c:v>
                </c:pt>
                <c:pt idx="2">
                  <c:v>251</c:v>
                </c:pt>
                <c:pt idx="3">
                  <c:v>7369</c:v>
                </c:pt>
                <c:pt idx="4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0-4EE2-B003-44E62346FDC3}"/>
            </c:ext>
          </c:extLst>
        </c:ser>
        <c:ser>
          <c:idx val="1"/>
          <c:order val="1"/>
          <c:tx>
            <c:strRef>
              <c:f>'Datos de gráfica'!$C$2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</c:v>
                </c:pt>
              </c:strCache>
            </c:strRef>
          </c:cat>
          <c:val>
            <c:numRef>
              <c:f>'Datos de gráfica'!$C$3:$C$7</c:f>
              <c:numCache>
                <c:formatCode>General</c:formatCode>
                <c:ptCount val="5"/>
                <c:pt idx="0">
                  <c:v>567</c:v>
                </c:pt>
                <c:pt idx="1">
                  <c:v>176</c:v>
                </c:pt>
                <c:pt idx="2">
                  <c:v>200</c:v>
                </c:pt>
                <c:pt idx="3">
                  <c:v>7710</c:v>
                </c:pt>
                <c:pt idx="4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0-4EE2-B003-44E62346FDC3}"/>
            </c:ext>
          </c:extLst>
        </c:ser>
        <c:ser>
          <c:idx val="2"/>
          <c:order val="2"/>
          <c:tx>
            <c:strRef>
              <c:f>'Datos de gráfica'!$D$2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</c:v>
                </c:pt>
              </c:strCache>
            </c:strRef>
          </c:cat>
          <c:val>
            <c:numRef>
              <c:f>'Datos de gráfica'!$D$3:$D$7</c:f>
              <c:numCache>
                <c:formatCode>General</c:formatCode>
                <c:ptCount val="5"/>
                <c:pt idx="0">
                  <c:v>74</c:v>
                </c:pt>
                <c:pt idx="1">
                  <c:v>442</c:v>
                </c:pt>
                <c:pt idx="2">
                  <c:v>12</c:v>
                </c:pt>
                <c:pt idx="3">
                  <c:v>2753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0-4EE2-B003-44E62346FDC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85415936"/>
        <c:axId val="918545120"/>
      </c:barChart>
      <c:catAx>
        <c:axId val="785415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r>
                  <a:rPr lang="es-DO" sz="1800"/>
                  <a:t>Tipo de material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masis MT Pro" panose="02040504050005020304" pitchFamily="18" charset="0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918545120"/>
        <c:crosses val="autoZero"/>
        <c:auto val="1"/>
        <c:lblAlgn val="ctr"/>
        <c:lblOffset val="100"/>
        <c:noMultiLvlLbl val="0"/>
      </c:catAx>
      <c:valAx>
        <c:axId val="9185451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r>
                  <a:rPr lang="es-DO" sz="1600"/>
                  <a:t>Salidas de Almacén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masis MT Pro" panose="02040504050005020304" pitchFamily="18" charset="0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78541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2205038</xdr:colOff>
      <xdr:row>1</xdr:row>
      <xdr:rowOff>47625</xdr:rowOff>
    </xdr:from>
    <xdr:to>
      <xdr:col>1</xdr:col>
      <xdr:colOff>3424238</xdr:colOff>
      <xdr:row>6</xdr:row>
      <xdr:rowOff>85725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776538" y="250031"/>
          <a:ext cx="1219200" cy="1181100"/>
        </a:xfrm>
        <a:prstGeom prst="rect">
          <a:avLst/>
        </a:prstGeom>
        <a:ln/>
      </xdr:spPr>
    </xdr:pic>
    <xdr:clientData/>
  </xdr:twoCellAnchor>
  <xdr:twoCellAnchor>
    <xdr:from>
      <xdr:col>1</xdr:col>
      <xdr:colOff>835478</xdr:colOff>
      <xdr:row>8</xdr:row>
      <xdr:rowOff>263977</xdr:rowOff>
    </xdr:from>
    <xdr:to>
      <xdr:col>18</xdr:col>
      <xdr:colOff>571499</xdr:colOff>
      <xdr:row>39</xdr:row>
      <xdr:rowOff>54427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276893-812B-4A4A-94BC-074FF4320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101"/>
  <sheetViews>
    <sheetView tabSelected="1" view="pageBreakPreview" zoomScale="70" zoomScaleNormal="60" zoomScaleSheetLayoutView="70" workbookViewId="0">
      <selection activeCell="E104" sqref="E104"/>
    </sheetView>
  </sheetViews>
  <sheetFormatPr baseColWidth="10" defaultRowHeight="15.75" x14ac:dyDescent="0.3"/>
  <cols>
    <col min="1" max="1" width="3.140625" style="1" customWidth="1"/>
    <col min="2" max="2" width="77.7109375" style="1" customWidth="1"/>
    <col min="3" max="3" width="18.85546875" style="1" customWidth="1"/>
    <col min="4" max="4" width="12.42578125" style="1" customWidth="1"/>
    <col min="5" max="6" width="9.42578125" style="1" customWidth="1"/>
    <col min="7" max="7" width="13.28515625" style="1" customWidth="1"/>
    <col min="8" max="8" width="9.42578125" style="1" customWidth="1"/>
    <col min="9" max="9" width="11" style="1" customWidth="1"/>
    <col min="10" max="10" width="10.42578125" style="1" customWidth="1"/>
    <col min="11" max="11" width="13.140625" style="1" customWidth="1"/>
    <col min="12" max="12" width="8.42578125" style="1" customWidth="1"/>
    <col min="13" max="13" width="8.85546875" style="1" customWidth="1"/>
    <col min="14" max="14" width="11.42578125" style="1" customWidth="1"/>
    <col min="15" max="15" width="11" style="1" customWidth="1"/>
    <col min="16" max="16" width="9.42578125" style="1" customWidth="1"/>
    <col min="17" max="17" width="12.42578125" customWidth="1"/>
    <col min="18" max="18" width="11.5703125" style="1" customWidth="1"/>
    <col min="19" max="19" width="14" style="1" customWidth="1"/>
    <col min="20" max="20" width="16.42578125" style="1" customWidth="1"/>
    <col min="21" max="21" width="5.140625" style="1" bestFit="1" customWidth="1"/>
    <col min="22" max="22" width="7.7109375" style="1" bestFit="1" customWidth="1"/>
    <col min="23" max="23" width="4.42578125" style="1" bestFit="1" customWidth="1"/>
    <col min="24" max="24" width="5.140625" style="1" bestFit="1" customWidth="1"/>
    <col min="25" max="25" width="4.42578125" style="1" bestFit="1" customWidth="1"/>
    <col min="26" max="26" width="5" style="1" customWidth="1"/>
    <col min="27" max="27" width="4.42578125" style="1" bestFit="1" customWidth="1"/>
    <col min="28" max="28" width="5.5703125" style="1" customWidth="1"/>
    <col min="29" max="29" width="5" style="1" bestFit="1" customWidth="1"/>
    <col min="30" max="30" width="4.42578125" style="1" bestFit="1" customWidth="1"/>
    <col min="31" max="31" width="5" style="1" bestFit="1" customWidth="1"/>
    <col min="32" max="38" width="4.42578125" style="1" bestFit="1" customWidth="1"/>
    <col min="39" max="40" width="3.42578125" style="1" bestFit="1" customWidth="1"/>
    <col min="41" max="44" width="4.42578125" style="1" bestFit="1" customWidth="1"/>
    <col min="45" max="46" width="3.42578125" style="1" bestFit="1" customWidth="1"/>
    <col min="47" max="16384" width="11.42578125" style="1"/>
  </cols>
  <sheetData>
    <row r="1" spans="1:151" x14ac:dyDescent="0.3">
      <c r="Q1" s="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</row>
    <row r="2" spans="1:151" x14ac:dyDescent="0.3">
      <c r="Q2" s="1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</row>
    <row r="3" spans="1:151" ht="18.75" x14ac:dyDescent="0.3">
      <c r="A3" s="54" t="s">
        <v>71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</row>
    <row r="4" spans="1:151" x14ac:dyDescent="0.3">
      <c r="A4" s="55" t="s">
        <v>70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</row>
    <row r="5" spans="1:151" ht="15" customHeight="1" x14ac:dyDescent="0.3">
      <c r="A5" s="56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</row>
    <row r="6" spans="1:151" ht="24.75" customHeight="1" x14ac:dyDescent="0.3">
      <c r="A6" s="54" t="s">
        <v>99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</row>
    <row r="7" spans="1:151" ht="24.75" customHeight="1" x14ac:dyDescent="0.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</row>
    <row r="8" spans="1:151" ht="24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</row>
    <row r="9" spans="1:151" ht="24.75" customHeight="1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</row>
    <row r="10" spans="1:151" ht="24.75" customHeight="1" x14ac:dyDescent="0.3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</row>
    <row r="11" spans="1:151" ht="24.75" customHeight="1" x14ac:dyDescent="0.3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</row>
    <row r="12" spans="1:151" ht="24.75" customHeigh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</row>
    <row r="13" spans="1:151" ht="24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</row>
    <row r="14" spans="1:151" ht="24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</row>
    <row r="15" spans="1:151" ht="24.7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</row>
    <row r="16" spans="1:151" ht="24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</row>
    <row r="17" spans="1:151" ht="24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</row>
    <row r="18" spans="1:151" ht="24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</row>
    <row r="19" spans="1:151" ht="24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</row>
    <row r="20" spans="1:151" ht="24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</row>
    <row r="21" spans="1:151" ht="24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</row>
    <row r="22" spans="1:151" ht="24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</row>
    <row r="23" spans="1:151" ht="24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</row>
    <row r="24" spans="1:151" ht="24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</row>
    <row r="25" spans="1:151" ht="24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</row>
    <row r="26" spans="1:151" ht="24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</row>
    <row r="27" spans="1:151" ht="24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</row>
    <row r="28" spans="1:151" ht="24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</row>
    <row r="29" spans="1:151" ht="24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</row>
    <row r="30" spans="1:151" ht="24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</row>
    <row r="31" spans="1:151" ht="24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</row>
    <row r="32" spans="1:151" ht="24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</row>
    <row r="33" spans="1:151" ht="24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</row>
    <row r="34" spans="1:151" ht="24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</row>
    <row r="35" spans="1:151" ht="24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</row>
    <row r="36" spans="1:151" ht="24.75" customHeight="1" x14ac:dyDescent="0.3">
      <c r="A36" s="7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</row>
    <row r="37" spans="1:151" ht="24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</row>
    <row r="38" spans="1:151" ht="24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</row>
    <row r="39" spans="1:151" ht="24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</row>
    <row r="40" spans="1:151" ht="24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</row>
    <row r="41" spans="1:151" ht="24.75" customHeight="1" x14ac:dyDescent="0.3">
      <c r="A41" s="70" t="s">
        <v>94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</row>
    <row r="42" spans="1:151" ht="24.75" customHeight="1" x14ac:dyDescent="0.3">
      <c r="A42" s="54" t="s">
        <v>100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</row>
    <row r="43" spans="1:151" ht="18" customHeight="1" thickBot="1" x14ac:dyDescent="0.35">
      <c r="A43" s="3"/>
      <c r="B43" s="3"/>
      <c r="C43" s="52" t="s">
        <v>60</v>
      </c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</row>
    <row r="44" spans="1:151" ht="27.75" thickBot="1" x14ac:dyDescent="0.35">
      <c r="A44" s="4"/>
      <c r="B44" s="5" t="s">
        <v>1</v>
      </c>
      <c r="C44" s="5" t="s">
        <v>2</v>
      </c>
      <c r="D44" s="6" t="s">
        <v>48</v>
      </c>
      <c r="E44" s="6" t="s">
        <v>49</v>
      </c>
      <c r="F44" s="6" t="s">
        <v>50</v>
      </c>
      <c r="G44" s="22" t="s">
        <v>66</v>
      </c>
      <c r="H44" s="6" t="s">
        <v>51</v>
      </c>
      <c r="I44" s="6" t="s">
        <v>52</v>
      </c>
      <c r="J44" s="6" t="s">
        <v>53</v>
      </c>
      <c r="K44" s="22" t="s">
        <v>65</v>
      </c>
      <c r="L44" s="6" t="s">
        <v>54</v>
      </c>
      <c r="M44" s="6" t="s">
        <v>55</v>
      </c>
      <c r="N44" s="6" t="s">
        <v>56</v>
      </c>
      <c r="O44" s="22" t="s">
        <v>67</v>
      </c>
      <c r="P44" s="6" t="s">
        <v>57</v>
      </c>
      <c r="Q44" s="6" t="s">
        <v>58</v>
      </c>
      <c r="R44" s="7" t="s">
        <v>59</v>
      </c>
      <c r="S44" s="22" t="s">
        <v>68</v>
      </c>
      <c r="T44" s="7" t="s">
        <v>69</v>
      </c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</row>
    <row r="45" spans="1:151" ht="15" customHeight="1" x14ac:dyDescent="0.3">
      <c r="A45" s="57"/>
      <c r="B45" s="26" t="s">
        <v>3</v>
      </c>
      <c r="C45" s="27" t="s">
        <v>4</v>
      </c>
      <c r="D45" s="35">
        <v>2</v>
      </c>
      <c r="E45" s="35">
        <v>0</v>
      </c>
      <c r="F45" s="35">
        <v>0</v>
      </c>
      <c r="G45" s="28">
        <f>SUM(D45:F45)</f>
        <v>2</v>
      </c>
      <c r="H45" s="47">
        <v>0</v>
      </c>
      <c r="I45" s="47">
        <v>0</v>
      </c>
      <c r="J45" s="47">
        <v>0</v>
      </c>
      <c r="K45" s="23">
        <f>SUM(H45:J45)</f>
        <v>0</v>
      </c>
      <c r="L45" s="35">
        <v>0</v>
      </c>
      <c r="M45" s="35">
        <v>0</v>
      </c>
      <c r="N45" s="35">
        <v>0</v>
      </c>
      <c r="O45" s="23">
        <f>SUM(L45:N45)</f>
        <v>0</v>
      </c>
      <c r="P45" s="35">
        <v>0</v>
      </c>
      <c r="Q45" s="35">
        <v>0</v>
      </c>
      <c r="R45" s="35">
        <v>0</v>
      </c>
      <c r="S45" s="23">
        <f>SUM(P45:R45)</f>
        <v>0</v>
      </c>
      <c r="T45" s="29">
        <f>G45+K45+O45+S45</f>
        <v>2</v>
      </c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 s="60">
        <f>SUM(U45:AT45)</f>
        <v>0</v>
      </c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</row>
    <row r="46" spans="1:151" x14ac:dyDescent="0.3">
      <c r="A46" s="58"/>
      <c r="B46" s="8" t="s">
        <v>5</v>
      </c>
      <c r="C46" s="9" t="s">
        <v>4</v>
      </c>
      <c r="D46" s="35">
        <v>37</v>
      </c>
      <c r="E46" s="35">
        <v>160</v>
      </c>
      <c r="F46" s="35">
        <v>16</v>
      </c>
      <c r="G46" s="25">
        <f t="shared" ref="G46:G93" si="0">SUM(D46:F46)</f>
        <v>213</v>
      </c>
      <c r="H46" s="35">
        <v>0</v>
      </c>
      <c r="I46" s="35">
        <v>0</v>
      </c>
      <c r="J46" s="35">
        <v>0</v>
      </c>
      <c r="K46" s="24">
        <f t="shared" ref="K46:K93" si="1">SUM(H46:J46)</f>
        <v>0</v>
      </c>
      <c r="L46" s="35">
        <v>0</v>
      </c>
      <c r="M46" s="35">
        <v>0</v>
      </c>
      <c r="N46" s="35">
        <v>0</v>
      </c>
      <c r="O46" s="24">
        <f t="shared" ref="O46:O93" si="2">SUM(L46:N46)</f>
        <v>0</v>
      </c>
      <c r="P46" s="35">
        <v>0</v>
      </c>
      <c r="Q46" s="35">
        <v>0</v>
      </c>
      <c r="R46" s="35">
        <v>0</v>
      </c>
      <c r="S46" s="24">
        <f t="shared" ref="S46:S93" si="3">SUM(P46:R46)</f>
        <v>0</v>
      </c>
      <c r="T46" s="34">
        <f>G46+K46+O46+S46</f>
        <v>213</v>
      </c>
      <c r="U46" s="39"/>
      <c r="V46" s="10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 s="60">
        <f t="shared" ref="AU46:AU93" si="4">SUM(U46:AT46)</f>
        <v>0</v>
      </c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</row>
    <row r="47" spans="1:151" x14ac:dyDescent="0.3">
      <c r="A47" s="58"/>
      <c r="B47" s="8" t="s">
        <v>6</v>
      </c>
      <c r="C47" s="9" t="s">
        <v>4</v>
      </c>
      <c r="D47" s="35">
        <v>220</v>
      </c>
      <c r="E47" s="35">
        <v>247</v>
      </c>
      <c r="F47" s="35">
        <v>48</v>
      </c>
      <c r="G47" s="25">
        <f t="shared" si="0"/>
        <v>515</v>
      </c>
      <c r="H47" s="35">
        <v>0</v>
      </c>
      <c r="I47" s="35">
        <v>0</v>
      </c>
      <c r="J47" s="35">
        <v>0</v>
      </c>
      <c r="K47" s="24">
        <f t="shared" si="1"/>
        <v>0</v>
      </c>
      <c r="L47" s="35">
        <v>0</v>
      </c>
      <c r="M47" s="35">
        <v>0</v>
      </c>
      <c r="N47" s="35">
        <v>0</v>
      </c>
      <c r="O47" s="24">
        <f t="shared" si="2"/>
        <v>0</v>
      </c>
      <c r="P47" s="35">
        <v>0</v>
      </c>
      <c r="Q47" s="35">
        <v>0</v>
      </c>
      <c r="R47" s="35">
        <v>0</v>
      </c>
      <c r="S47" s="24">
        <f t="shared" si="3"/>
        <v>0</v>
      </c>
      <c r="T47" s="34">
        <f t="shared" ref="T47:T92" si="5">G47+K47+O47+S47</f>
        <v>515</v>
      </c>
      <c r="U47" s="39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 s="60">
        <f t="shared" si="4"/>
        <v>0</v>
      </c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</row>
    <row r="48" spans="1:151" x14ac:dyDescent="0.3">
      <c r="A48" s="58"/>
      <c r="B48" s="8" t="s">
        <v>7</v>
      </c>
      <c r="C48" s="9" t="s">
        <v>4</v>
      </c>
      <c r="D48" s="35">
        <v>0</v>
      </c>
      <c r="E48" s="35">
        <v>0</v>
      </c>
      <c r="F48" s="35">
        <v>0</v>
      </c>
      <c r="G48" s="25">
        <f t="shared" si="0"/>
        <v>0</v>
      </c>
      <c r="H48" s="35">
        <v>0</v>
      </c>
      <c r="I48" s="35">
        <v>0</v>
      </c>
      <c r="J48" s="35">
        <v>0</v>
      </c>
      <c r="K48" s="24">
        <f t="shared" si="1"/>
        <v>0</v>
      </c>
      <c r="L48" s="35">
        <v>0</v>
      </c>
      <c r="M48" s="35">
        <v>0</v>
      </c>
      <c r="N48" s="35">
        <v>0</v>
      </c>
      <c r="O48" s="24">
        <f t="shared" si="2"/>
        <v>0</v>
      </c>
      <c r="P48" s="35">
        <v>0</v>
      </c>
      <c r="Q48" s="35">
        <v>0</v>
      </c>
      <c r="R48" s="35">
        <v>0</v>
      </c>
      <c r="S48" s="24">
        <f t="shared" si="3"/>
        <v>0</v>
      </c>
      <c r="T48" s="34">
        <f>G48+K48+O48+S48</f>
        <v>0</v>
      </c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 s="60">
        <f t="shared" si="4"/>
        <v>0</v>
      </c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</row>
    <row r="49" spans="1:112" x14ac:dyDescent="0.3">
      <c r="A49" s="58"/>
      <c r="B49" s="8" t="s">
        <v>8</v>
      </c>
      <c r="C49" s="9" t="s">
        <v>4</v>
      </c>
      <c r="D49" s="35">
        <v>326</v>
      </c>
      <c r="E49" s="35">
        <v>160</v>
      </c>
      <c r="F49" s="35">
        <v>10</v>
      </c>
      <c r="G49" s="25">
        <f t="shared" ref="G49" si="6">SUM(D49:F49)</f>
        <v>496</v>
      </c>
      <c r="H49" s="48">
        <v>0</v>
      </c>
      <c r="I49" s="48">
        <v>0</v>
      </c>
      <c r="J49" s="48">
        <v>0</v>
      </c>
      <c r="K49" s="24">
        <f t="shared" ref="K49" si="7">SUM(H49:J49)</f>
        <v>0</v>
      </c>
      <c r="L49" s="35">
        <v>0</v>
      </c>
      <c r="M49" s="35">
        <v>0</v>
      </c>
      <c r="N49" s="35">
        <v>0</v>
      </c>
      <c r="O49" s="24">
        <f t="shared" ref="O49" si="8">SUM(L49:N49)</f>
        <v>0</v>
      </c>
      <c r="P49" s="35">
        <v>0</v>
      </c>
      <c r="Q49" s="35">
        <v>0</v>
      </c>
      <c r="R49" s="35">
        <v>0</v>
      </c>
      <c r="S49" s="24">
        <f t="shared" ref="S49" si="9">SUM(P49:R49)</f>
        <v>0</v>
      </c>
      <c r="T49" s="34">
        <f>G49+K49+O49+S49</f>
        <v>496</v>
      </c>
      <c r="U49" s="39"/>
      <c r="V49" s="10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 s="60">
        <f t="shared" si="4"/>
        <v>0</v>
      </c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</row>
    <row r="50" spans="1:112" x14ac:dyDescent="0.3">
      <c r="A50" s="58"/>
      <c r="B50" s="8" t="s">
        <v>83</v>
      </c>
      <c r="C50" s="9" t="s">
        <v>4</v>
      </c>
      <c r="D50" s="35">
        <v>70</v>
      </c>
      <c r="E50" s="35">
        <v>0</v>
      </c>
      <c r="F50" s="35">
        <v>0</v>
      </c>
      <c r="G50" s="25">
        <f t="shared" si="0"/>
        <v>70</v>
      </c>
      <c r="H50" s="48">
        <v>0</v>
      </c>
      <c r="I50" s="48">
        <v>0</v>
      </c>
      <c r="J50" s="48">
        <v>0</v>
      </c>
      <c r="K50" s="24">
        <f t="shared" si="1"/>
        <v>0</v>
      </c>
      <c r="L50" s="35">
        <v>0</v>
      </c>
      <c r="M50" s="35">
        <v>0</v>
      </c>
      <c r="N50" s="35">
        <v>0</v>
      </c>
      <c r="O50" s="24">
        <f t="shared" si="2"/>
        <v>0</v>
      </c>
      <c r="P50" s="35">
        <v>0</v>
      </c>
      <c r="Q50" s="35">
        <v>0</v>
      </c>
      <c r="R50" s="35">
        <v>0</v>
      </c>
      <c r="S50" s="24">
        <f t="shared" si="3"/>
        <v>0</v>
      </c>
      <c r="T50" s="34">
        <f t="shared" si="5"/>
        <v>70</v>
      </c>
      <c r="U50" s="39"/>
      <c r="V50" s="1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 s="60">
        <f t="shared" si="4"/>
        <v>0</v>
      </c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</row>
    <row r="51" spans="1:112" ht="16.5" x14ac:dyDescent="0.3">
      <c r="A51" s="58"/>
      <c r="B51" s="49" t="s">
        <v>72</v>
      </c>
      <c r="C51" s="62"/>
      <c r="D51" s="62">
        <f>SUM(D45:D50)</f>
        <v>655</v>
      </c>
      <c r="E51" s="62">
        <f t="shared" ref="E51:F51" si="10">SUM(E45:E50)</f>
        <v>567</v>
      </c>
      <c r="F51" s="62">
        <f t="shared" si="10"/>
        <v>74</v>
      </c>
      <c r="G51" s="66">
        <f>SUM(G45:G50)</f>
        <v>1296</v>
      </c>
      <c r="H51" s="62">
        <f>SUM(H45:H50)</f>
        <v>0</v>
      </c>
      <c r="I51" s="62">
        <f t="shared" ref="I51:J51" si="11">SUM(I45:I50)</f>
        <v>0</v>
      </c>
      <c r="J51" s="62">
        <f t="shared" si="11"/>
        <v>0</v>
      </c>
      <c r="K51" s="66">
        <f>SUM(K45:K50)</f>
        <v>0</v>
      </c>
      <c r="L51" s="64">
        <f>SUM(L45:L50)</f>
        <v>0</v>
      </c>
      <c r="M51" s="64">
        <f t="shared" ref="M51:N51" si="12">SUM(M45:M50)</f>
        <v>0</v>
      </c>
      <c r="N51" s="64">
        <f t="shared" si="12"/>
        <v>0</v>
      </c>
      <c r="O51" s="66">
        <f>SUM(O45:O50)</f>
        <v>0</v>
      </c>
      <c r="P51" s="64">
        <f>SUM(P45:P50)</f>
        <v>0</v>
      </c>
      <c r="Q51" s="64">
        <f t="shared" ref="Q51:R51" si="13">SUM(Q45:Q50)</f>
        <v>0</v>
      </c>
      <c r="R51" s="64">
        <f t="shared" si="13"/>
        <v>0</v>
      </c>
      <c r="S51" s="66">
        <f>SUM(S45:S50)</f>
        <v>0</v>
      </c>
      <c r="T51" s="67">
        <f>G51+K51+O51+S51</f>
        <v>1296</v>
      </c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 s="60">
        <f t="shared" si="4"/>
        <v>0</v>
      </c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</row>
    <row r="52" spans="1:112" x14ac:dyDescent="0.3">
      <c r="A52" s="58"/>
      <c r="B52" s="8" t="s">
        <v>9</v>
      </c>
      <c r="C52" s="9" t="s">
        <v>9</v>
      </c>
      <c r="D52" s="35">
        <v>61</v>
      </c>
      <c r="E52" s="35">
        <v>2</v>
      </c>
      <c r="F52" s="35">
        <v>0</v>
      </c>
      <c r="G52" s="25">
        <f t="shared" si="0"/>
        <v>63</v>
      </c>
      <c r="H52" s="35">
        <v>0</v>
      </c>
      <c r="I52" s="35">
        <v>0</v>
      </c>
      <c r="J52" s="35">
        <v>0</v>
      </c>
      <c r="K52" s="24">
        <f t="shared" si="1"/>
        <v>0</v>
      </c>
      <c r="L52" s="35">
        <v>0</v>
      </c>
      <c r="M52" s="35">
        <v>0</v>
      </c>
      <c r="N52" s="35">
        <v>0</v>
      </c>
      <c r="O52" s="24">
        <f t="shared" si="2"/>
        <v>0</v>
      </c>
      <c r="P52" s="35">
        <v>0</v>
      </c>
      <c r="Q52" s="35">
        <v>0</v>
      </c>
      <c r="R52" s="35">
        <v>0</v>
      </c>
      <c r="S52" s="24">
        <f t="shared" si="3"/>
        <v>0</v>
      </c>
      <c r="T52" s="34">
        <f t="shared" si="5"/>
        <v>63</v>
      </c>
      <c r="U52" s="39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 s="60">
        <f t="shared" si="4"/>
        <v>0</v>
      </c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</row>
    <row r="53" spans="1:112" ht="9" customHeight="1" x14ac:dyDescent="0.3">
      <c r="A53" s="58"/>
      <c r="B53" s="8"/>
      <c r="C53" s="9"/>
      <c r="D53" s="35"/>
      <c r="E53" s="35"/>
      <c r="F53" s="35"/>
      <c r="G53" s="25"/>
      <c r="H53" s="35"/>
      <c r="I53" s="35"/>
      <c r="J53" s="35"/>
      <c r="K53" s="24"/>
      <c r="L53" s="35"/>
      <c r="M53" s="35"/>
      <c r="N53" s="35"/>
      <c r="O53" s="24"/>
      <c r="P53" s="35"/>
      <c r="Q53" s="35"/>
      <c r="R53" s="35"/>
      <c r="S53" s="24"/>
      <c r="T53" s="34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 s="60">
        <f t="shared" si="4"/>
        <v>0</v>
      </c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</row>
    <row r="54" spans="1:112" x14ac:dyDescent="0.3">
      <c r="A54" s="58"/>
      <c r="B54" s="8" t="s">
        <v>10</v>
      </c>
      <c r="C54" s="9" t="s">
        <v>11</v>
      </c>
      <c r="D54" s="35">
        <v>328</v>
      </c>
      <c r="E54" s="35">
        <v>164</v>
      </c>
      <c r="F54" s="35">
        <v>442</v>
      </c>
      <c r="G54" s="25">
        <f t="shared" si="0"/>
        <v>934</v>
      </c>
      <c r="H54" s="35">
        <v>0</v>
      </c>
      <c r="I54" s="35">
        <v>0</v>
      </c>
      <c r="J54" s="35">
        <v>0</v>
      </c>
      <c r="K54" s="24">
        <f t="shared" si="1"/>
        <v>0</v>
      </c>
      <c r="L54" s="35">
        <v>0</v>
      </c>
      <c r="M54" s="35">
        <v>0</v>
      </c>
      <c r="N54" s="35">
        <v>0</v>
      </c>
      <c r="O54" s="24">
        <f t="shared" si="2"/>
        <v>0</v>
      </c>
      <c r="P54" s="35">
        <v>0</v>
      </c>
      <c r="Q54" s="35">
        <v>0</v>
      </c>
      <c r="R54" s="35">
        <v>0</v>
      </c>
      <c r="S54" s="24">
        <f t="shared" si="3"/>
        <v>0</v>
      </c>
      <c r="T54" s="34">
        <f t="shared" si="5"/>
        <v>934</v>
      </c>
      <c r="U54" s="39"/>
      <c r="V54" s="10"/>
      <c r="W54" s="10"/>
      <c r="X54"/>
      <c r="Y54" s="10"/>
      <c r="Z54" s="10"/>
      <c r="AA54" s="10"/>
      <c r="AB54"/>
      <c r="AC54" s="10"/>
      <c r="AD54" s="10"/>
      <c r="AE54" s="10"/>
      <c r="AF54"/>
      <c r="AG54" s="10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 s="60">
        <f t="shared" si="4"/>
        <v>0</v>
      </c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</row>
    <row r="55" spans="1:112" ht="9.75" customHeight="1" x14ac:dyDescent="0.3">
      <c r="A55" s="58"/>
      <c r="B55" s="8"/>
      <c r="C55" s="9"/>
      <c r="D55" s="35"/>
      <c r="E55" s="35"/>
      <c r="F55" s="35"/>
      <c r="G55" s="25"/>
      <c r="H55" s="35"/>
      <c r="I55" s="35"/>
      <c r="J55" s="35"/>
      <c r="K55" s="24"/>
      <c r="L55" s="35"/>
      <c r="M55" s="35"/>
      <c r="N55" s="35"/>
      <c r="O55" s="24"/>
      <c r="P55" s="35"/>
      <c r="Q55" s="35"/>
      <c r="R55" s="35"/>
      <c r="S55" s="24"/>
      <c r="T55" s="34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 s="60">
        <f t="shared" si="4"/>
        <v>0</v>
      </c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</row>
    <row r="56" spans="1:112" x14ac:dyDescent="0.3">
      <c r="A56" s="58"/>
      <c r="B56" s="8" t="s">
        <v>12</v>
      </c>
      <c r="C56" s="9" t="s">
        <v>13</v>
      </c>
      <c r="D56" s="35">
        <v>0</v>
      </c>
      <c r="E56" s="35">
        <v>0</v>
      </c>
      <c r="F56" s="35">
        <v>0</v>
      </c>
      <c r="G56" s="25">
        <f t="shared" si="0"/>
        <v>0</v>
      </c>
      <c r="H56" s="35">
        <v>0</v>
      </c>
      <c r="I56" s="35">
        <v>0</v>
      </c>
      <c r="J56" s="35">
        <v>0</v>
      </c>
      <c r="K56" s="24">
        <f t="shared" si="1"/>
        <v>0</v>
      </c>
      <c r="L56" s="35">
        <v>0</v>
      </c>
      <c r="M56" s="35">
        <v>0</v>
      </c>
      <c r="N56" s="35">
        <v>0</v>
      </c>
      <c r="O56" s="24">
        <f t="shared" si="2"/>
        <v>0</v>
      </c>
      <c r="P56" s="35">
        <v>0</v>
      </c>
      <c r="Q56" s="35">
        <v>0</v>
      </c>
      <c r="R56" s="35">
        <v>0</v>
      </c>
      <c r="S56" s="24">
        <f t="shared" si="3"/>
        <v>0</v>
      </c>
      <c r="T56" s="34">
        <f t="shared" si="5"/>
        <v>0</v>
      </c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 s="60">
        <f t="shared" si="4"/>
        <v>0</v>
      </c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</row>
    <row r="57" spans="1:112" x14ac:dyDescent="0.3">
      <c r="A57" s="58"/>
      <c r="B57" s="8" t="s">
        <v>14</v>
      </c>
      <c r="C57" s="9" t="s">
        <v>13</v>
      </c>
      <c r="D57" s="35">
        <v>2</v>
      </c>
      <c r="E57" s="35">
        <v>10</v>
      </c>
      <c r="F57" s="35">
        <v>0</v>
      </c>
      <c r="G57" s="25">
        <f t="shared" si="0"/>
        <v>12</v>
      </c>
      <c r="H57" s="35">
        <v>0</v>
      </c>
      <c r="I57" s="35">
        <v>0</v>
      </c>
      <c r="J57" s="35">
        <v>0</v>
      </c>
      <c r="K57" s="24">
        <f t="shared" si="1"/>
        <v>0</v>
      </c>
      <c r="L57" s="35">
        <v>0</v>
      </c>
      <c r="M57" s="35">
        <v>0</v>
      </c>
      <c r="N57" s="35">
        <v>0</v>
      </c>
      <c r="O57" s="24">
        <f t="shared" si="2"/>
        <v>0</v>
      </c>
      <c r="P57" s="35">
        <v>0</v>
      </c>
      <c r="Q57" s="35">
        <v>0</v>
      </c>
      <c r="R57" s="35">
        <v>0</v>
      </c>
      <c r="S57" s="24">
        <f t="shared" si="3"/>
        <v>0</v>
      </c>
      <c r="T57" s="34">
        <f t="shared" si="5"/>
        <v>12</v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 s="60">
        <f t="shared" si="4"/>
        <v>0</v>
      </c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</row>
    <row r="58" spans="1:112" ht="16.5" x14ac:dyDescent="0.3">
      <c r="A58" s="58"/>
      <c r="B58" s="49" t="s">
        <v>76</v>
      </c>
      <c r="C58" s="62"/>
      <c r="D58" s="62">
        <f>SUM(D52:D57)</f>
        <v>391</v>
      </c>
      <c r="E58" s="62">
        <f>SUM(E52:E57)</f>
        <v>176</v>
      </c>
      <c r="F58" s="62">
        <f>SUM(F52:F57)</f>
        <v>442</v>
      </c>
      <c r="G58" s="66">
        <f>SUM(G52:G57)</f>
        <v>1009</v>
      </c>
      <c r="H58" s="62">
        <f>SUM(H52:H57)</f>
        <v>0</v>
      </c>
      <c r="I58" s="62">
        <f>SUM(I52:I57)</f>
        <v>0</v>
      </c>
      <c r="J58" s="62">
        <f t="shared" ref="I58:J58" si="14">SUM(J52:J57)</f>
        <v>0</v>
      </c>
      <c r="K58" s="66">
        <f>SUM(K52:K57)</f>
        <v>0</v>
      </c>
      <c r="L58" s="64">
        <f>SUM(L52:L57)</f>
        <v>0</v>
      </c>
      <c r="M58" s="64">
        <f>SUM(M52:M57)</f>
        <v>0</v>
      </c>
      <c r="N58" s="64">
        <f t="shared" ref="M58:N58" si="15">SUM(N52:N57)</f>
        <v>0</v>
      </c>
      <c r="O58" s="66">
        <f>SUM(O52:O57)</f>
        <v>0</v>
      </c>
      <c r="P58" s="64">
        <f>SUM(P52:P57)</f>
        <v>0</v>
      </c>
      <c r="Q58" s="64">
        <f t="shared" ref="Q58:R58" si="16">SUM(Q52:Q57)</f>
        <v>0</v>
      </c>
      <c r="R58" s="64">
        <f t="shared" si="16"/>
        <v>0</v>
      </c>
      <c r="S58" s="66">
        <f>SUM(S52:S57)</f>
        <v>0</v>
      </c>
      <c r="T58" s="67">
        <f>G58+K58+O58+S58</f>
        <v>1009</v>
      </c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 s="60">
        <f t="shared" si="4"/>
        <v>0</v>
      </c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</row>
    <row r="59" spans="1:112" x14ac:dyDescent="0.3">
      <c r="A59" s="58"/>
      <c r="B59" s="8" t="s">
        <v>61</v>
      </c>
      <c r="C59" s="9" t="s">
        <v>13</v>
      </c>
      <c r="D59" s="35">
        <v>21</v>
      </c>
      <c r="E59" s="35">
        <v>2</v>
      </c>
      <c r="F59" s="35">
        <v>0</v>
      </c>
      <c r="G59" s="25">
        <f t="shared" si="0"/>
        <v>23</v>
      </c>
      <c r="H59" s="35">
        <v>0</v>
      </c>
      <c r="I59" s="35">
        <v>0</v>
      </c>
      <c r="J59" s="35">
        <v>0</v>
      </c>
      <c r="K59" s="24">
        <f>SUM(H59:J59)</f>
        <v>0</v>
      </c>
      <c r="L59" s="35">
        <v>0</v>
      </c>
      <c r="M59" s="35">
        <v>0</v>
      </c>
      <c r="N59" s="35">
        <v>0</v>
      </c>
      <c r="O59" s="24">
        <f t="shared" si="2"/>
        <v>0</v>
      </c>
      <c r="P59" s="35">
        <v>0</v>
      </c>
      <c r="Q59" s="35">
        <v>0</v>
      </c>
      <c r="R59" s="35">
        <v>0</v>
      </c>
      <c r="S59" s="24">
        <f t="shared" si="3"/>
        <v>0</v>
      </c>
      <c r="T59" s="34">
        <f t="shared" si="5"/>
        <v>23</v>
      </c>
      <c r="U59" s="39"/>
      <c r="V59" s="10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 s="60">
        <f t="shared" si="4"/>
        <v>0</v>
      </c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</row>
    <row r="60" spans="1:112" ht="19.5" customHeight="1" x14ac:dyDescent="0.3">
      <c r="A60" s="58"/>
      <c r="B60" s="8" t="s">
        <v>15</v>
      </c>
      <c r="C60" s="9" t="s">
        <v>13</v>
      </c>
      <c r="D60" s="35">
        <v>0</v>
      </c>
      <c r="E60" s="35">
        <v>2</v>
      </c>
      <c r="F60" s="35">
        <v>0</v>
      </c>
      <c r="G60" s="25">
        <f t="shared" si="0"/>
        <v>2</v>
      </c>
      <c r="H60" s="35">
        <v>0</v>
      </c>
      <c r="I60" s="35">
        <v>0</v>
      </c>
      <c r="J60" s="35">
        <v>0</v>
      </c>
      <c r="K60" s="24">
        <f t="shared" ref="K60:K71" si="17">SUM(H60:J60)</f>
        <v>0</v>
      </c>
      <c r="L60" s="35">
        <v>0</v>
      </c>
      <c r="M60" s="35">
        <v>0</v>
      </c>
      <c r="N60" s="35">
        <v>0</v>
      </c>
      <c r="O60" s="24">
        <f t="shared" si="2"/>
        <v>0</v>
      </c>
      <c r="P60" s="35">
        <v>0</v>
      </c>
      <c r="Q60" s="35">
        <v>0</v>
      </c>
      <c r="R60" s="35">
        <v>0</v>
      </c>
      <c r="S60" s="24">
        <f t="shared" si="3"/>
        <v>0</v>
      </c>
      <c r="T60" s="34">
        <f t="shared" si="5"/>
        <v>2</v>
      </c>
      <c r="U60" s="39"/>
      <c r="V60" s="1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 s="60">
        <f t="shared" si="4"/>
        <v>0</v>
      </c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</row>
    <row r="61" spans="1:112" x14ac:dyDescent="0.3">
      <c r="A61" s="58"/>
      <c r="B61" s="8" t="s">
        <v>16</v>
      </c>
      <c r="C61" s="9" t="s">
        <v>13</v>
      </c>
      <c r="D61" s="35">
        <v>30</v>
      </c>
      <c r="E61" s="35">
        <v>36</v>
      </c>
      <c r="F61" s="35">
        <v>0</v>
      </c>
      <c r="G61" s="25">
        <f t="shared" si="0"/>
        <v>66</v>
      </c>
      <c r="H61" s="35">
        <v>0</v>
      </c>
      <c r="I61" s="35">
        <v>0</v>
      </c>
      <c r="J61" s="35">
        <v>0</v>
      </c>
      <c r="K61" s="24">
        <f t="shared" si="17"/>
        <v>0</v>
      </c>
      <c r="L61" s="35">
        <v>0</v>
      </c>
      <c r="M61" s="35">
        <v>0</v>
      </c>
      <c r="N61" s="35">
        <v>0</v>
      </c>
      <c r="O61" s="24">
        <f t="shared" si="2"/>
        <v>0</v>
      </c>
      <c r="P61" s="35">
        <v>0</v>
      </c>
      <c r="Q61" s="35">
        <v>0</v>
      </c>
      <c r="R61" s="35">
        <v>0</v>
      </c>
      <c r="S61" s="24">
        <f t="shared" si="3"/>
        <v>0</v>
      </c>
      <c r="T61" s="34">
        <f t="shared" si="5"/>
        <v>66</v>
      </c>
      <c r="U61" s="39"/>
      <c r="V61" s="10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 s="60">
        <f t="shared" si="4"/>
        <v>0</v>
      </c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</row>
    <row r="62" spans="1:112" x14ac:dyDescent="0.3">
      <c r="A62" s="58"/>
      <c r="B62" s="8" t="s">
        <v>17</v>
      </c>
      <c r="C62" s="9" t="s">
        <v>13</v>
      </c>
      <c r="D62" s="35">
        <v>2</v>
      </c>
      <c r="E62" s="35">
        <v>0</v>
      </c>
      <c r="F62" s="35">
        <v>0</v>
      </c>
      <c r="G62" s="25">
        <f t="shared" si="0"/>
        <v>2</v>
      </c>
      <c r="H62" s="35">
        <v>0</v>
      </c>
      <c r="I62" s="35">
        <v>0</v>
      </c>
      <c r="J62" s="35">
        <v>0</v>
      </c>
      <c r="K62" s="24">
        <f t="shared" si="17"/>
        <v>0</v>
      </c>
      <c r="L62" s="35">
        <v>0</v>
      </c>
      <c r="M62" s="35">
        <v>0</v>
      </c>
      <c r="N62" s="35">
        <v>0</v>
      </c>
      <c r="O62" s="24">
        <f t="shared" si="2"/>
        <v>0</v>
      </c>
      <c r="P62" s="35">
        <v>0</v>
      </c>
      <c r="Q62" s="35">
        <v>0</v>
      </c>
      <c r="R62" s="35">
        <v>0</v>
      </c>
      <c r="S62" s="24">
        <f t="shared" si="3"/>
        <v>0</v>
      </c>
      <c r="T62" s="34">
        <f t="shared" si="5"/>
        <v>2</v>
      </c>
      <c r="U62" s="39"/>
      <c r="V62" s="10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 s="60">
        <f t="shared" si="4"/>
        <v>0</v>
      </c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</row>
    <row r="63" spans="1:112" x14ac:dyDescent="0.3">
      <c r="A63" s="58"/>
      <c r="B63" s="8" t="s">
        <v>18</v>
      </c>
      <c r="C63" s="9" t="s">
        <v>13</v>
      </c>
      <c r="D63" s="35">
        <v>0</v>
      </c>
      <c r="E63" s="35">
        <v>33</v>
      </c>
      <c r="F63" s="35">
        <v>10</v>
      </c>
      <c r="G63" s="25">
        <f t="shared" si="0"/>
        <v>43</v>
      </c>
      <c r="H63" s="35">
        <v>0</v>
      </c>
      <c r="I63" s="35">
        <v>0</v>
      </c>
      <c r="J63" s="35">
        <v>0</v>
      </c>
      <c r="K63" s="24">
        <f t="shared" si="17"/>
        <v>0</v>
      </c>
      <c r="L63" s="35">
        <v>0</v>
      </c>
      <c r="M63" s="35">
        <v>0</v>
      </c>
      <c r="N63" s="35">
        <v>0</v>
      </c>
      <c r="O63" s="24">
        <f t="shared" si="2"/>
        <v>0</v>
      </c>
      <c r="P63" s="35">
        <v>0</v>
      </c>
      <c r="Q63" s="35">
        <v>0</v>
      </c>
      <c r="R63" s="35">
        <v>0</v>
      </c>
      <c r="S63" s="24">
        <f t="shared" si="3"/>
        <v>0</v>
      </c>
      <c r="T63" s="34">
        <f t="shared" si="5"/>
        <v>43</v>
      </c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 s="60">
        <f t="shared" si="4"/>
        <v>0</v>
      </c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</row>
    <row r="64" spans="1:112" x14ac:dyDescent="0.3">
      <c r="A64" s="58"/>
      <c r="B64" s="8" t="s">
        <v>19</v>
      </c>
      <c r="C64" s="9" t="s">
        <v>13</v>
      </c>
      <c r="D64" s="35">
        <v>107</v>
      </c>
      <c r="E64" s="35">
        <v>52</v>
      </c>
      <c r="F64" s="35">
        <v>2</v>
      </c>
      <c r="G64" s="25">
        <f t="shared" si="0"/>
        <v>161</v>
      </c>
      <c r="H64" s="35">
        <v>0</v>
      </c>
      <c r="I64" s="35">
        <v>0</v>
      </c>
      <c r="J64" s="35">
        <v>0</v>
      </c>
      <c r="K64" s="24">
        <f t="shared" si="17"/>
        <v>0</v>
      </c>
      <c r="L64" s="35">
        <v>0</v>
      </c>
      <c r="M64" s="35">
        <v>0</v>
      </c>
      <c r="N64" s="35">
        <v>0</v>
      </c>
      <c r="O64" s="24">
        <f t="shared" si="2"/>
        <v>0</v>
      </c>
      <c r="P64" s="35">
        <v>0</v>
      </c>
      <c r="Q64" s="35">
        <v>0</v>
      </c>
      <c r="R64" s="35">
        <v>0</v>
      </c>
      <c r="S64" s="24">
        <f t="shared" si="3"/>
        <v>0</v>
      </c>
      <c r="T64" s="34">
        <f t="shared" si="5"/>
        <v>161</v>
      </c>
      <c r="U64" s="39"/>
      <c r="V64" s="10"/>
      <c r="W64" s="10"/>
      <c r="X64"/>
      <c r="Y64"/>
      <c r="Z64" s="10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 s="60">
        <f t="shared" si="4"/>
        <v>0</v>
      </c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</row>
    <row r="65" spans="1:112" x14ac:dyDescent="0.3">
      <c r="A65" s="58"/>
      <c r="B65" s="8" t="s">
        <v>20</v>
      </c>
      <c r="C65" s="9" t="s">
        <v>13</v>
      </c>
      <c r="D65" s="35">
        <v>30</v>
      </c>
      <c r="E65" s="35">
        <v>20</v>
      </c>
      <c r="F65" s="35">
        <v>0</v>
      </c>
      <c r="G65" s="25">
        <f t="shared" si="0"/>
        <v>50</v>
      </c>
      <c r="H65" s="35">
        <v>0</v>
      </c>
      <c r="I65" s="35">
        <v>0</v>
      </c>
      <c r="J65" s="35">
        <v>0</v>
      </c>
      <c r="K65" s="24">
        <f t="shared" si="17"/>
        <v>0</v>
      </c>
      <c r="L65" s="35">
        <v>0</v>
      </c>
      <c r="M65" s="35">
        <v>0</v>
      </c>
      <c r="N65" s="35">
        <v>0</v>
      </c>
      <c r="O65" s="24">
        <f t="shared" si="2"/>
        <v>0</v>
      </c>
      <c r="P65" s="35">
        <v>0</v>
      </c>
      <c r="Q65" s="35">
        <v>0</v>
      </c>
      <c r="R65" s="35">
        <v>0</v>
      </c>
      <c r="S65" s="24">
        <f t="shared" si="3"/>
        <v>0</v>
      </c>
      <c r="T65" s="34">
        <f t="shared" si="5"/>
        <v>50</v>
      </c>
      <c r="U65" s="39"/>
      <c r="V65" s="10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 s="60">
        <f t="shared" si="4"/>
        <v>0</v>
      </c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</row>
    <row r="66" spans="1:112" x14ac:dyDescent="0.3">
      <c r="A66" s="58"/>
      <c r="B66" s="8" t="s">
        <v>21</v>
      </c>
      <c r="C66" s="9" t="s">
        <v>13</v>
      </c>
      <c r="D66" s="35">
        <v>10</v>
      </c>
      <c r="E66" s="35">
        <v>0</v>
      </c>
      <c r="F66" s="35">
        <v>0</v>
      </c>
      <c r="G66" s="25">
        <f t="shared" si="0"/>
        <v>10</v>
      </c>
      <c r="H66" s="35">
        <v>0</v>
      </c>
      <c r="I66" s="35">
        <v>0</v>
      </c>
      <c r="J66" s="35">
        <v>0</v>
      </c>
      <c r="K66" s="24">
        <f t="shared" si="17"/>
        <v>0</v>
      </c>
      <c r="L66" s="35">
        <v>0</v>
      </c>
      <c r="M66" s="35">
        <v>0</v>
      </c>
      <c r="N66" s="35">
        <v>0</v>
      </c>
      <c r="O66" s="24">
        <f t="shared" si="2"/>
        <v>0</v>
      </c>
      <c r="P66" s="35">
        <v>0</v>
      </c>
      <c r="Q66" s="35">
        <v>0</v>
      </c>
      <c r="R66" s="35">
        <v>0</v>
      </c>
      <c r="S66" s="24">
        <f t="shared" si="3"/>
        <v>0</v>
      </c>
      <c r="T66" s="34">
        <f t="shared" si="5"/>
        <v>10</v>
      </c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 s="60">
        <f t="shared" si="4"/>
        <v>0</v>
      </c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</row>
    <row r="67" spans="1:112" x14ac:dyDescent="0.3">
      <c r="A67" s="58"/>
      <c r="B67" s="8" t="s">
        <v>63</v>
      </c>
      <c r="C67" s="9" t="s">
        <v>13</v>
      </c>
      <c r="D67" s="35">
        <v>0</v>
      </c>
      <c r="E67" s="35">
        <v>0</v>
      </c>
      <c r="F67" s="35">
        <v>0</v>
      </c>
      <c r="G67" s="25">
        <f t="shared" si="0"/>
        <v>0</v>
      </c>
      <c r="H67" s="35">
        <v>0</v>
      </c>
      <c r="I67" s="35">
        <v>0</v>
      </c>
      <c r="J67" s="35">
        <v>0</v>
      </c>
      <c r="K67" s="24">
        <f t="shared" si="17"/>
        <v>0</v>
      </c>
      <c r="L67" s="35">
        <v>0</v>
      </c>
      <c r="M67" s="35">
        <v>0</v>
      </c>
      <c r="N67" s="35">
        <v>0</v>
      </c>
      <c r="O67" s="24">
        <v>0</v>
      </c>
      <c r="P67" s="35">
        <v>0</v>
      </c>
      <c r="Q67" s="35">
        <v>0</v>
      </c>
      <c r="R67" s="35">
        <v>0</v>
      </c>
      <c r="S67" s="24">
        <f t="shared" si="3"/>
        <v>0</v>
      </c>
      <c r="T67" s="34">
        <f t="shared" si="5"/>
        <v>0</v>
      </c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 s="60">
        <f t="shared" si="4"/>
        <v>0</v>
      </c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</row>
    <row r="68" spans="1:112" x14ac:dyDescent="0.3">
      <c r="A68" s="58"/>
      <c r="B68" s="8" t="s">
        <v>64</v>
      </c>
      <c r="C68" s="9" t="s">
        <v>13</v>
      </c>
      <c r="D68" s="35">
        <v>0</v>
      </c>
      <c r="E68" s="35">
        <v>0</v>
      </c>
      <c r="F68" s="35">
        <v>0</v>
      </c>
      <c r="G68" s="25">
        <f t="shared" si="0"/>
        <v>0</v>
      </c>
      <c r="H68" s="35">
        <v>0</v>
      </c>
      <c r="I68" s="35">
        <v>0</v>
      </c>
      <c r="J68" s="35">
        <v>0</v>
      </c>
      <c r="K68" s="24">
        <f t="shared" si="17"/>
        <v>0</v>
      </c>
      <c r="L68" s="35">
        <v>0</v>
      </c>
      <c r="M68" s="35">
        <v>0</v>
      </c>
      <c r="N68" s="35">
        <v>0</v>
      </c>
      <c r="O68" s="24">
        <v>0</v>
      </c>
      <c r="P68" s="35">
        <v>0</v>
      </c>
      <c r="Q68" s="35">
        <v>0</v>
      </c>
      <c r="R68" s="35">
        <v>0</v>
      </c>
      <c r="S68" s="24">
        <f t="shared" si="3"/>
        <v>0</v>
      </c>
      <c r="T68" s="34">
        <f t="shared" si="5"/>
        <v>0</v>
      </c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 s="60">
        <f t="shared" si="4"/>
        <v>0</v>
      </c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</row>
    <row r="69" spans="1:112" x14ac:dyDescent="0.3">
      <c r="A69" s="58"/>
      <c r="B69" s="8" t="s">
        <v>22</v>
      </c>
      <c r="C69" s="9" t="s">
        <v>13</v>
      </c>
      <c r="D69" s="35">
        <v>1</v>
      </c>
      <c r="E69" s="35">
        <v>0</v>
      </c>
      <c r="F69" s="35">
        <v>0</v>
      </c>
      <c r="G69" s="25">
        <f t="shared" si="0"/>
        <v>1</v>
      </c>
      <c r="H69" s="35">
        <v>0</v>
      </c>
      <c r="I69" s="35">
        <v>0</v>
      </c>
      <c r="J69" s="35">
        <v>0</v>
      </c>
      <c r="K69" s="24">
        <f t="shared" si="17"/>
        <v>0</v>
      </c>
      <c r="L69" s="35">
        <v>0</v>
      </c>
      <c r="M69" s="35">
        <v>0</v>
      </c>
      <c r="N69" s="35">
        <v>0</v>
      </c>
      <c r="O69" s="24">
        <f t="shared" si="2"/>
        <v>0</v>
      </c>
      <c r="P69" s="35">
        <v>0</v>
      </c>
      <c r="Q69" s="35">
        <v>0</v>
      </c>
      <c r="R69" s="35">
        <v>0</v>
      </c>
      <c r="S69" s="24">
        <f t="shared" si="3"/>
        <v>0</v>
      </c>
      <c r="T69" s="34">
        <f t="shared" si="5"/>
        <v>1</v>
      </c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 s="60">
        <f t="shared" si="4"/>
        <v>0</v>
      </c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</row>
    <row r="70" spans="1:112" x14ac:dyDescent="0.3">
      <c r="A70" s="58"/>
      <c r="B70" s="8" t="s">
        <v>62</v>
      </c>
      <c r="C70" s="9" t="s">
        <v>13</v>
      </c>
      <c r="D70" s="35">
        <v>50</v>
      </c>
      <c r="E70" s="35">
        <v>45</v>
      </c>
      <c r="F70" s="35">
        <v>0</v>
      </c>
      <c r="G70" s="25">
        <f t="shared" si="0"/>
        <v>95</v>
      </c>
      <c r="H70" s="35">
        <v>0</v>
      </c>
      <c r="I70" s="35">
        <v>0</v>
      </c>
      <c r="J70" s="35">
        <v>0</v>
      </c>
      <c r="K70" s="24">
        <f t="shared" si="17"/>
        <v>0</v>
      </c>
      <c r="L70" s="35">
        <v>0</v>
      </c>
      <c r="M70" s="35">
        <v>0</v>
      </c>
      <c r="N70" s="35">
        <v>0</v>
      </c>
      <c r="O70" s="24">
        <v>0</v>
      </c>
      <c r="P70" s="35">
        <v>0</v>
      </c>
      <c r="Q70" s="35">
        <v>0</v>
      </c>
      <c r="R70" s="35">
        <v>0</v>
      </c>
      <c r="S70" s="24">
        <f t="shared" si="3"/>
        <v>0</v>
      </c>
      <c r="T70" s="34">
        <f t="shared" si="5"/>
        <v>95</v>
      </c>
      <c r="U70" s="39"/>
      <c r="V70" s="10"/>
      <c r="W70" s="10"/>
      <c r="X70" s="10"/>
      <c r="Y70"/>
      <c r="Z70" s="10"/>
      <c r="AA70" s="10"/>
      <c r="AB70" s="10"/>
      <c r="AC70" s="10"/>
      <c r="AD70"/>
      <c r="AE70" s="10"/>
      <c r="AF70" s="1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 s="60">
        <f t="shared" si="4"/>
        <v>0</v>
      </c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</row>
    <row r="71" spans="1:112" x14ac:dyDescent="0.3">
      <c r="A71" s="58"/>
      <c r="B71" s="8" t="s">
        <v>23</v>
      </c>
      <c r="C71" s="9" t="s">
        <v>13</v>
      </c>
      <c r="D71" s="35">
        <v>0</v>
      </c>
      <c r="E71" s="35">
        <v>10</v>
      </c>
      <c r="F71" s="35">
        <v>0</v>
      </c>
      <c r="G71" s="25">
        <f t="shared" si="0"/>
        <v>10</v>
      </c>
      <c r="H71" s="35">
        <v>0</v>
      </c>
      <c r="I71" s="35">
        <v>0</v>
      </c>
      <c r="J71" s="35">
        <v>0</v>
      </c>
      <c r="K71" s="24">
        <f t="shared" si="17"/>
        <v>0</v>
      </c>
      <c r="L71" s="35">
        <v>0</v>
      </c>
      <c r="M71" s="35">
        <v>0</v>
      </c>
      <c r="N71" s="35">
        <v>0</v>
      </c>
      <c r="O71" s="24">
        <f t="shared" si="2"/>
        <v>0</v>
      </c>
      <c r="P71" s="35">
        <v>0</v>
      </c>
      <c r="Q71" s="35">
        <v>0</v>
      </c>
      <c r="R71" s="35">
        <v>0</v>
      </c>
      <c r="S71" s="24">
        <f t="shared" si="3"/>
        <v>0</v>
      </c>
      <c r="T71" s="34">
        <f t="shared" si="5"/>
        <v>10</v>
      </c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 s="60">
        <f t="shared" si="4"/>
        <v>0</v>
      </c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</row>
    <row r="72" spans="1:112" ht="16.5" x14ac:dyDescent="0.3">
      <c r="A72" s="58"/>
      <c r="B72" s="49" t="s">
        <v>73</v>
      </c>
      <c r="C72" s="62"/>
      <c r="D72" s="62">
        <f>SUM(D59:D71)</f>
        <v>251</v>
      </c>
      <c r="E72" s="62">
        <f t="shared" ref="E72:F72" si="18">SUM(E59:E71)</f>
        <v>200</v>
      </c>
      <c r="F72" s="62">
        <f t="shared" si="18"/>
        <v>12</v>
      </c>
      <c r="G72" s="66">
        <f>SUM(G59:G71)</f>
        <v>463</v>
      </c>
      <c r="H72" s="64">
        <f>SUM(H59:H71)</f>
        <v>0</v>
      </c>
      <c r="I72" s="64">
        <f t="shared" ref="I72:J72" si="19">SUM(I59:I71)</f>
        <v>0</v>
      </c>
      <c r="J72" s="64">
        <f t="shared" si="19"/>
        <v>0</v>
      </c>
      <c r="K72" s="66">
        <f>SUM(K59:K71)</f>
        <v>0</v>
      </c>
      <c r="L72" s="64">
        <f>SUM(L59:L71)</f>
        <v>0</v>
      </c>
      <c r="M72" s="64">
        <f t="shared" ref="M72:N72" si="20">SUM(M59:M71)</f>
        <v>0</v>
      </c>
      <c r="N72" s="64">
        <f t="shared" si="20"/>
        <v>0</v>
      </c>
      <c r="O72" s="66">
        <f>SUM(O59:O71)</f>
        <v>0</v>
      </c>
      <c r="P72" s="64">
        <f>SUM(P59:P71)</f>
        <v>0</v>
      </c>
      <c r="Q72" s="64">
        <f t="shared" ref="Q72:R72" si="21">SUM(Q59:Q71)</f>
        <v>0</v>
      </c>
      <c r="R72" s="64">
        <f t="shared" si="21"/>
        <v>0</v>
      </c>
      <c r="S72" s="66">
        <f>SUM(S59:S71)</f>
        <v>0</v>
      </c>
      <c r="T72" s="67">
        <f>G72+K72+O72+S72</f>
        <v>463</v>
      </c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 s="60">
        <f t="shared" si="4"/>
        <v>0</v>
      </c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</row>
    <row r="73" spans="1:112" x14ac:dyDescent="0.3">
      <c r="A73" s="58"/>
      <c r="B73" s="8" t="s">
        <v>24</v>
      </c>
      <c r="C73" s="9" t="s">
        <v>25</v>
      </c>
      <c r="D73" s="35">
        <v>2544</v>
      </c>
      <c r="E73" s="35">
        <v>2329</v>
      </c>
      <c r="F73" s="35">
        <v>722</v>
      </c>
      <c r="G73" s="25">
        <f t="shared" si="0"/>
        <v>5595</v>
      </c>
      <c r="H73" s="35">
        <v>0</v>
      </c>
      <c r="I73" s="35">
        <v>0</v>
      </c>
      <c r="J73" s="35">
        <v>0</v>
      </c>
      <c r="K73" s="24">
        <f t="shared" si="1"/>
        <v>0</v>
      </c>
      <c r="L73" s="35">
        <v>0</v>
      </c>
      <c r="M73" s="35">
        <v>0</v>
      </c>
      <c r="N73" s="35">
        <v>0</v>
      </c>
      <c r="O73" s="24">
        <f t="shared" si="2"/>
        <v>0</v>
      </c>
      <c r="P73" s="35">
        <v>0</v>
      </c>
      <c r="Q73" s="35">
        <v>0</v>
      </c>
      <c r="R73" s="35">
        <v>0</v>
      </c>
      <c r="S73" s="24">
        <f t="shared" si="3"/>
        <v>0</v>
      </c>
      <c r="T73" s="34">
        <f t="shared" si="5"/>
        <v>5595</v>
      </c>
      <c r="U73" s="39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60">
        <f t="shared" si="4"/>
        <v>0</v>
      </c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</row>
    <row r="74" spans="1:112" x14ac:dyDescent="0.3">
      <c r="A74" s="58"/>
      <c r="B74" s="8" t="s">
        <v>26</v>
      </c>
      <c r="C74" s="9" t="s">
        <v>25</v>
      </c>
      <c r="D74" s="35">
        <v>2794</v>
      </c>
      <c r="E74" s="35">
        <v>2366</v>
      </c>
      <c r="F74" s="35">
        <v>884</v>
      </c>
      <c r="G74" s="25">
        <f t="shared" si="0"/>
        <v>6044</v>
      </c>
      <c r="H74" s="35">
        <v>0</v>
      </c>
      <c r="I74" s="35">
        <v>0</v>
      </c>
      <c r="J74" s="35">
        <v>0</v>
      </c>
      <c r="K74" s="24">
        <f t="shared" si="1"/>
        <v>0</v>
      </c>
      <c r="L74" s="35">
        <v>0</v>
      </c>
      <c r="M74" s="35">
        <v>0</v>
      </c>
      <c r="N74" s="35">
        <v>0</v>
      </c>
      <c r="O74" s="24">
        <f t="shared" si="2"/>
        <v>0</v>
      </c>
      <c r="P74" s="35">
        <v>0</v>
      </c>
      <c r="Q74" s="35">
        <v>0</v>
      </c>
      <c r="R74" s="35">
        <v>0</v>
      </c>
      <c r="S74" s="24">
        <f t="shared" si="3"/>
        <v>0</v>
      </c>
      <c r="T74" s="34">
        <f t="shared" si="5"/>
        <v>6044</v>
      </c>
      <c r="U74" s="39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60">
        <f t="shared" si="4"/>
        <v>0</v>
      </c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</row>
    <row r="75" spans="1:112" x14ac:dyDescent="0.3">
      <c r="A75" s="58"/>
      <c r="B75" s="8" t="s">
        <v>27</v>
      </c>
      <c r="C75" s="9" t="s">
        <v>25</v>
      </c>
      <c r="D75" s="35">
        <v>1689</v>
      </c>
      <c r="E75" s="35">
        <v>1995</v>
      </c>
      <c r="F75" s="35">
        <v>1107</v>
      </c>
      <c r="G75" s="25">
        <f t="shared" si="0"/>
        <v>4791</v>
      </c>
      <c r="H75" s="35">
        <v>0</v>
      </c>
      <c r="I75" s="35">
        <v>0</v>
      </c>
      <c r="J75" s="35">
        <v>0</v>
      </c>
      <c r="K75" s="24">
        <f t="shared" si="1"/>
        <v>0</v>
      </c>
      <c r="L75" s="35">
        <v>0</v>
      </c>
      <c r="M75" s="35">
        <v>0</v>
      </c>
      <c r="N75" s="35">
        <v>0</v>
      </c>
      <c r="O75" s="24">
        <f t="shared" si="2"/>
        <v>0</v>
      </c>
      <c r="P75" s="35">
        <v>0</v>
      </c>
      <c r="Q75" s="35">
        <v>0</v>
      </c>
      <c r="R75" s="35">
        <v>0</v>
      </c>
      <c r="S75" s="24">
        <f t="shared" si="3"/>
        <v>0</v>
      </c>
      <c r="T75" s="34">
        <f t="shared" si="5"/>
        <v>4791</v>
      </c>
      <c r="U75" s="39"/>
      <c r="V75" s="10"/>
      <c r="W75" s="10"/>
      <c r="X75" s="10"/>
      <c r="Y75" s="10"/>
      <c r="Z75" s="61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60">
        <f>SUM(U75:AT75)</f>
        <v>0</v>
      </c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</row>
    <row r="76" spans="1:112" ht="15" customHeight="1" x14ac:dyDescent="0.3">
      <c r="A76" s="58"/>
      <c r="B76" s="8" t="s">
        <v>28</v>
      </c>
      <c r="C76" s="9" t="s">
        <v>25</v>
      </c>
      <c r="D76" s="35">
        <v>0</v>
      </c>
      <c r="E76" s="35">
        <v>0</v>
      </c>
      <c r="F76" s="35">
        <v>0</v>
      </c>
      <c r="G76" s="25">
        <f t="shared" si="0"/>
        <v>0</v>
      </c>
      <c r="H76" s="35">
        <v>0</v>
      </c>
      <c r="I76" s="35">
        <v>0</v>
      </c>
      <c r="J76" s="35">
        <v>0</v>
      </c>
      <c r="K76" s="24">
        <f t="shared" si="1"/>
        <v>0</v>
      </c>
      <c r="L76" s="35">
        <v>0</v>
      </c>
      <c r="M76" s="35">
        <v>0</v>
      </c>
      <c r="N76" s="35">
        <v>0</v>
      </c>
      <c r="O76" s="24">
        <f t="shared" si="2"/>
        <v>0</v>
      </c>
      <c r="P76" s="35">
        <v>0</v>
      </c>
      <c r="Q76" s="35">
        <v>0</v>
      </c>
      <c r="R76" s="35">
        <v>0</v>
      </c>
      <c r="S76" s="24">
        <f t="shared" si="3"/>
        <v>0</v>
      </c>
      <c r="T76" s="34">
        <f t="shared" si="5"/>
        <v>0</v>
      </c>
      <c r="U76"/>
      <c r="V76"/>
      <c r="W76"/>
      <c r="X76"/>
      <c r="Y76"/>
      <c r="Z76"/>
      <c r="AA76"/>
      <c r="AB76"/>
      <c r="AC76" s="10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 s="60">
        <f t="shared" si="4"/>
        <v>0</v>
      </c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</row>
    <row r="77" spans="1:112" x14ac:dyDescent="0.3">
      <c r="A77" s="58"/>
      <c r="B77" s="8" t="s">
        <v>29</v>
      </c>
      <c r="C77" s="9" t="s">
        <v>25</v>
      </c>
      <c r="D77" s="35">
        <v>0</v>
      </c>
      <c r="E77" s="35">
        <v>0</v>
      </c>
      <c r="F77" s="35">
        <v>0</v>
      </c>
      <c r="G77" s="25">
        <f t="shared" si="0"/>
        <v>0</v>
      </c>
      <c r="H77" s="35">
        <v>0</v>
      </c>
      <c r="I77" s="35">
        <v>0</v>
      </c>
      <c r="J77" s="35">
        <v>0</v>
      </c>
      <c r="K77" s="24">
        <f t="shared" si="1"/>
        <v>0</v>
      </c>
      <c r="L77" s="35">
        <v>0</v>
      </c>
      <c r="M77" s="35">
        <v>0</v>
      </c>
      <c r="N77" s="35">
        <v>0</v>
      </c>
      <c r="O77" s="24">
        <f t="shared" si="2"/>
        <v>0</v>
      </c>
      <c r="P77" s="35">
        <v>0</v>
      </c>
      <c r="Q77" s="35">
        <v>0</v>
      </c>
      <c r="R77" s="35">
        <v>0</v>
      </c>
      <c r="S77" s="24">
        <f t="shared" si="3"/>
        <v>0</v>
      </c>
      <c r="T77" s="34">
        <f t="shared" si="5"/>
        <v>0</v>
      </c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 s="60">
        <f t="shared" si="4"/>
        <v>0</v>
      </c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</row>
    <row r="78" spans="1:112" x14ac:dyDescent="0.3">
      <c r="A78" s="58"/>
      <c r="B78" s="8" t="s">
        <v>30</v>
      </c>
      <c r="C78" s="9" t="s">
        <v>25</v>
      </c>
      <c r="D78" s="35">
        <v>0</v>
      </c>
      <c r="E78" s="35">
        <v>0</v>
      </c>
      <c r="F78" s="35">
        <v>0</v>
      </c>
      <c r="G78" s="25">
        <f t="shared" si="0"/>
        <v>0</v>
      </c>
      <c r="H78" s="35">
        <v>0</v>
      </c>
      <c r="I78" s="35">
        <v>0</v>
      </c>
      <c r="J78" s="35">
        <v>0</v>
      </c>
      <c r="K78" s="24">
        <f t="shared" si="1"/>
        <v>0</v>
      </c>
      <c r="L78" s="35">
        <v>0</v>
      </c>
      <c r="M78" s="35">
        <v>0</v>
      </c>
      <c r="N78" s="35">
        <v>0</v>
      </c>
      <c r="O78" s="24">
        <f t="shared" si="2"/>
        <v>0</v>
      </c>
      <c r="P78" s="35">
        <v>0</v>
      </c>
      <c r="Q78" s="35">
        <v>0</v>
      </c>
      <c r="R78" s="35">
        <v>0</v>
      </c>
      <c r="S78" s="24">
        <f t="shared" si="3"/>
        <v>0</v>
      </c>
      <c r="T78" s="34">
        <f t="shared" si="5"/>
        <v>0</v>
      </c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 s="60">
        <f t="shared" si="4"/>
        <v>0</v>
      </c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</row>
    <row r="79" spans="1:112" x14ac:dyDescent="0.3">
      <c r="A79" s="58"/>
      <c r="B79" s="8" t="s">
        <v>79</v>
      </c>
      <c r="C79" s="9" t="s">
        <v>25</v>
      </c>
      <c r="D79" s="35">
        <v>225</v>
      </c>
      <c r="E79" s="35">
        <v>200</v>
      </c>
      <c r="F79" s="35">
        <v>0</v>
      </c>
      <c r="G79" s="25">
        <f t="shared" ref="G79" si="22">SUM(D79:F79)</f>
        <v>425</v>
      </c>
      <c r="H79" s="35">
        <v>0</v>
      </c>
      <c r="I79" s="35">
        <v>0</v>
      </c>
      <c r="J79" s="35">
        <v>0</v>
      </c>
      <c r="K79" s="24">
        <f t="shared" ref="K79" si="23">SUM(H79:J79)</f>
        <v>0</v>
      </c>
      <c r="L79" s="35">
        <v>0</v>
      </c>
      <c r="M79" s="35">
        <v>0</v>
      </c>
      <c r="N79" s="35">
        <v>0</v>
      </c>
      <c r="O79" s="24">
        <f t="shared" ref="O79" si="24">SUM(L79:N79)</f>
        <v>0</v>
      </c>
      <c r="P79" s="35">
        <v>0</v>
      </c>
      <c r="Q79" s="35">
        <v>0</v>
      </c>
      <c r="R79" s="35">
        <v>0</v>
      </c>
      <c r="S79" s="24">
        <f t="shared" ref="S79" si="25">SUM(P79:R79)</f>
        <v>0</v>
      </c>
      <c r="T79" s="34">
        <f t="shared" ref="T79" si="26">G79+K79+O79+S79</f>
        <v>425</v>
      </c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 s="60">
        <f t="shared" si="4"/>
        <v>0</v>
      </c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</row>
    <row r="80" spans="1:112" x14ac:dyDescent="0.3">
      <c r="A80" s="58"/>
      <c r="B80" s="8" t="s">
        <v>31</v>
      </c>
      <c r="C80" s="9" t="s">
        <v>25</v>
      </c>
      <c r="D80" s="35">
        <v>0</v>
      </c>
      <c r="E80" s="35">
        <v>0</v>
      </c>
      <c r="F80" s="35">
        <v>0</v>
      </c>
      <c r="G80" s="25">
        <f t="shared" si="0"/>
        <v>0</v>
      </c>
      <c r="H80" s="35">
        <v>0</v>
      </c>
      <c r="I80" s="35">
        <v>0</v>
      </c>
      <c r="J80" s="35">
        <v>0</v>
      </c>
      <c r="K80" s="24">
        <f t="shared" si="1"/>
        <v>0</v>
      </c>
      <c r="L80" s="35">
        <v>0</v>
      </c>
      <c r="M80" s="35">
        <v>0</v>
      </c>
      <c r="N80" s="35">
        <v>0</v>
      </c>
      <c r="O80" s="24">
        <f t="shared" si="2"/>
        <v>0</v>
      </c>
      <c r="P80" s="35">
        <v>0</v>
      </c>
      <c r="Q80" s="35">
        <v>0</v>
      </c>
      <c r="R80" s="35">
        <v>0</v>
      </c>
      <c r="S80" s="24">
        <f t="shared" si="3"/>
        <v>0</v>
      </c>
      <c r="T80" s="34">
        <f t="shared" si="5"/>
        <v>0</v>
      </c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 s="60">
        <f t="shared" si="4"/>
        <v>0</v>
      </c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</row>
    <row r="81" spans="1:151" x14ac:dyDescent="0.3">
      <c r="A81" s="58"/>
      <c r="B81" s="8" t="s">
        <v>32</v>
      </c>
      <c r="C81" s="9" t="s">
        <v>25</v>
      </c>
      <c r="D81" s="35">
        <v>0</v>
      </c>
      <c r="E81" s="35">
        <v>0</v>
      </c>
      <c r="F81" s="35">
        <v>0</v>
      </c>
      <c r="G81" s="25">
        <f t="shared" si="0"/>
        <v>0</v>
      </c>
      <c r="H81" s="35">
        <v>0</v>
      </c>
      <c r="I81" s="35">
        <v>0</v>
      </c>
      <c r="J81" s="35">
        <v>0</v>
      </c>
      <c r="K81" s="24">
        <f t="shared" si="1"/>
        <v>0</v>
      </c>
      <c r="L81" s="35">
        <v>0</v>
      </c>
      <c r="M81" s="35">
        <v>0</v>
      </c>
      <c r="N81" s="35">
        <v>0</v>
      </c>
      <c r="O81" s="24">
        <f t="shared" si="2"/>
        <v>0</v>
      </c>
      <c r="P81" s="35">
        <v>0</v>
      </c>
      <c r="Q81" s="35">
        <v>0</v>
      </c>
      <c r="R81" s="35">
        <v>0</v>
      </c>
      <c r="S81" s="24">
        <f t="shared" si="3"/>
        <v>0</v>
      </c>
      <c r="T81" s="34">
        <f t="shared" si="5"/>
        <v>0</v>
      </c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 s="60">
        <f t="shared" si="4"/>
        <v>0</v>
      </c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</row>
    <row r="82" spans="1:151" x14ac:dyDescent="0.3">
      <c r="A82" s="58"/>
      <c r="B82" s="8" t="s">
        <v>33</v>
      </c>
      <c r="C82" s="9" t="s">
        <v>25</v>
      </c>
      <c r="D82" s="35">
        <v>0</v>
      </c>
      <c r="E82" s="35">
        <v>25</v>
      </c>
      <c r="F82" s="35">
        <v>40</v>
      </c>
      <c r="G82" s="25">
        <f t="shared" si="0"/>
        <v>65</v>
      </c>
      <c r="H82" s="35">
        <v>0</v>
      </c>
      <c r="I82" s="35">
        <v>0</v>
      </c>
      <c r="J82" s="35">
        <v>0</v>
      </c>
      <c r="K82" s="24">
        <f t="shared" si="1"/>
        <v>0</v>
      </c>
      <c r="L82" s="35">
        <v>0</v>
      </c>
      <c r="M82" s="35">
        <v>0</v>
      </c>
      <c r="N82" s="35">
        <v>0</v>
      </c>
      <c r="O82" s="24">
        <f t="shared" si="2"/>
        <v>0</v>
      </c>
      <c r="P82" s="35">
        <v>0</v>
      </c>
      <c r="Q82" s="35">
        <v>0</v>
      </c>
      <c r="R82" s="35">
        <v>0</v>
      </c>
      <c r="S82" s="24">
        <f t="shared" si="3"/>
        <v>0</v>
      </c>
      <c r="T82" s="34">
        <f t="shared" si="5"/>
        <v>65</v>
      </c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 s="60">
        <f t="shared" si="4"/>
        <v>0</v>
      </c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</row>
    <row r="83" spans="1:151" x14ac:dyDescent="0.3">
      <c r="A83" s="58"/>
      <c r="B83" s="8" t="s">
        <v>34</v>
      </c>
      <c r="C83" s="9" t="s">
        <v>25</v>
      </c>
      <c r="D83" s="35">
        <v>0</v>
      </c>
      <c r="E83" s="35">
        <v>0</v>
      </c>
      <c r="F83" s="35">
        <v>0</v>
      </c>
      <c r="G83" s="25">
        <f t="shared" si="0"/>
        <v>0</v>
      </c>
      <c r="H83" s="35">
        <v>0</v>
      </c>
      <c r="I83" s="35">
        <v>0</v>
      </c>
      <c r="J83" s="35">
        <v>0</v>
      </c>
      <c r="K83" s="24">
        <f t="shared" si="1"/>
        <v>0</v>
      </c>
      <c r="L83" s="35">
        <v>0</v>
      </c>
      <c r="M83" s="35">
        <v>0</v>
      </c>
      <c r="N83" s="35">
        <v>0</v>
      </c>
      <c r="O83" s="24">
        <f t="shared" si="2"/>
        <v>0</v>
      </c>
      <c r="P83" s="35">
        <v>0</v>
      </c>
      <c r="Q83" s="35">
        <v>0</v>
      </c>
      <c r="R83" s="35">
        <v>0</v>
      </c>
      <c r="S83" s="24">
        <f t="shared" si="3"/>
        <v>0</v>
      </c>
      <c r="T83" s="34">
        <f t="shared" si="5"/>
        <v>0</v>
      </c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 s="60">
        <f t="shared" si="4"/>
        <v>0</v>
      </c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</row>
    <row r="84" spans="1:151" x14ac:dyDescent="0.3">
      <c r="A84" s="58"/>
      <c r="B84" s="8" t="s">
        <v>77</v>
      </c>
      <c r="C84" s="9" t="s">
        <v>25</v>
      </c>
      <c r="D84" s="35">
        <v>62</v>
      </c>
      <c r="E84" s="35">
        <v>275</v>
      </c>
      <c r="F84" s="35">
        <v>0</v>
      </c>
      <c r="G84" s="25">
        <f t="shared" ref="G84" si="27">SUM(D84:F84)</f>
        <v>337</v>
      </c>
      <c r="H84" s="35">
        <v>0</v>
      </c>
      <c r="I84" s="35">
        <v>0</v>
      </c>
      <c r="J84" s="35">
        <v>0</v>
      </c>
      <c r="K84" s="24">
        <f t="shared" ref="K84" si="28">SUM(H84:J84)</f>
        <v>0</v>
      </c>
      <c r="L84" s="35">
        <v>0</v>
      </c>
      <c r="M84" s="35">
        <v>0</v>
      </c>
      <c r="N84" s="35">
        <v>0</v>
      </c>
      <c r="O84" s="24">
        <f t="shared" ref="O84" si="29">SUM(L84:N84)</f>
        <v>0</v>
      </c>
      <c r="P84" s="35">
        <v>0</v>
      </c>
      <c r="Q84" s="35">
        <v>0</v>
      </c>
      <c r="R84" s="35">
        <v>0</v>
      </c>
      <c r="S84" s="24">
        <f t="shared" ref="S84" si="30">SUM(P84:R84)</f>
        <v>0</v>
      </c>
      <c r="T84" s="34">
        <f t="shared" ref="T84" si="31">G84+K84+O84+S84</f>
        <v>337</v>
      </c>
      <c r="U84" s="39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 s="60">
        <f t="shared" si="4"/>
        <v>0</v>
      </c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</row>
    <row r="85" spans="1:151" ht="16.5" customHeight="1" x14ac:dyDescent="0.3">
      <c r="A85" s="58"/>
      <c r="B85" s="8" t="s">
        <v>78</v>
      </c>
      <c r="C85" s="9" t="s">
        <v>25</v>
      </c>
      <c r="D85" s="35">
        <v>55</v>
      </c>
      <c r="E85" s="35">
        <v>320</v>
      </c>
      <c r="F85" s="35">
        <v>0</v>
      </c>
      <c r="G85" s="25">
        <f t="shared" ref="G85:G86" si="32">SUM(D85:F85)</f>
        <v>375</v>
      </c>
      <c r="H85" s="35">
        <v>0</v>
      </c>
      <c r="I85" s="35">
        <v>0</v>
      </c>
      <c r="J85" s="35">
        <v>0</v>
      </c>
      <c r="K85" s="24">
        <f t="shared" ref="K85:K86" si="33">SUM(H85:J85)</f>
        <v>0</v>
      </c>
      <c r="L85" s="35">
        <v>0</v>
      </c>
      <c r="M85" s="35">
        <v>0</v>
      </c>
      <c r="N85" s="35">
        <v>0</v>
      </c>
      <c r="O85" s="24">
        <f t="shared" ref="O85:O86" si="34">SUM(L85:N85)</f>
        <v>0</v>
      </c>
      <c r="P85" s="35">
        <v>0</v>
      </c>
      <c r="Q85" s="35">
        <v>0</v>
      </c>
      <c r="R85" s="35">
        <v>0</v>
      </c>
      <c r="S85" s="24">
        <f t="shared" ref="S85:S86" si="35">SUM(P85:R85)</f>
        <v>0</v>
      </c>
      <c r="T85" s="34">
        <f t="shared" ref="T85:T86" si="36">G85+K85+O85+S85</f>
        <v>375</v>
      </c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 s="60">
        <f t="shared" si="4"/>
        <v>0</v>
      </c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</row>
    <row r="86" spans="1:151" ht="16.5" customHeight="1" x14ac:dyDescent="0.3">
      <c r="A86" s="58"/>
      <c r="B86" s="8" t="s">
        <v>64</v>
      </c>
      <c r="C86" s="9" t="s">
        <v>25</v>
      </c>
      <c r="D86" s="35">
        <v>0</v>
      </c>
      <c r="E86" s="35">
        <v>0</v>
      </c>
      <c r="F86" s="35">
        <v>0</v>
      </c>
      <c r="G86" s="25">
        <f t="shared" si="32"/>
        <v>0</v>
      </c>
      <c r="H86" s="35">
        <v>0</v>
      </c>
      <c r="I86" s="35">
        <v>0</v>
      </c>
      <c r="J86" s="35">
        <v>0</v>
      </c>
      <c r="K86" s="24">
        <f t="shared" si="33"/>
        <v>0</v>
      </c>
      <c r="L86" s="35">
        <v>0</v>
      </c>
      <c r="M86" s="35">
        <v>0</v>
      </c>
      <c r="N86" s="35">
        <v>0</v>
      </c>
      <c r="O86" s="24">
        <f t="shared" si="34"/>
        <v>0</v>
      </c>
      <c r="P86" s="35">
        <v>0</v>
      </c>
      <c r="Q86" s="35">
        <v>0</v>
      </c>
      <c r="R86" s="35">
        <v>0</v>
      </c>
      <c r="S86" s="24">
        <f t="shared" si="35"/>
        <v>0</v>
      </c>
      <c r="T86" s="34">
        <f t="shared" si="36"/>
        <v>0</v>
      </c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 s="60">
        <f t="shared" si="4"/>
        <v>0</v>
      </c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</row>
    <row r="87" spans="1:151" ht="16.5" customHeight="1" x14ac:dyDescent="0.3">
      <c r="A87" s="58"/>
      <c r="B87" s="8" t="s">
        <v>84</v>
      </c>
      <c r="C87" s="9" t="s">
        <v>25</v>
      </c>
      <c r="D87" s="35">
        <v>0</v>
      </c>
      <c r="E87" s="35">
        <v>200</v>
      </c>
      <c r="F87" s="35">
        <v>0</v>
      </c>
      <c r="G87" s="25">
        <f t="shared" ref="G87" si="37">SUM(D87:F87)</f>
        <v>200</v>
      </c>
      <c r="H87" s="35">
        <v>0</v>
      </c>
      <c r="I87" s="35">
        <v>0</v>
      </c>
      <c r="J87" s="35">
        <v>0</v>
      </c>
      <c r="K87" s="24">
        <f t="shared" ref="K87" si="38">SUM(H87:J87)</f>
        <v>0</v>
      </c>
      <c r="L87" s="35">
        <v>0</v>
      </c>
      <c r="M87" s="35">
        <v>0</v>
      </c>
      <c r="N87" s="35">
        <v>0</v>
      </c>
      <c r="O87" s="24">
        <f t="shared" ref="O87" si="39">SUM(L87:N87)</f>
        <v>0</v>
      </c>
      <c r="P87" s="35">
        <v>0</v>
      </c>
      <c r="Q87" s="35">
        <v>0</v>
      </c>
      <c r="R87" s="35">
        <v>0</v>
      </c>
      <c r="S87" s="24">
        <f t="shared" ref="S87" si="40">SUM(P87:R87)</f>
        <v>0</v>
      </c>
      <c r="T87" s="34">
        <f t="shared" ref="T87" si="41">G87+K87+O87+S87</f>
        <v>200</v>
      </c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 s="60">
        <f t="shared" si="4"/>
        <v>0</v>
      </c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</row>
    <row r="88" spans="1:151" ht="16.5" x14ac:dyDescent="0.3">
      <c r="A88" s="58"/>
      <c r="B88" s="49" t="s">
        <v>74</v>
      </c>
      <c r="C88" s="62"/>
      <c r="D88" s="62">
        <f>SUM(D73:D87)</f>
        <v>7369</v>
      </c>
      <c r="E88" s="62">
        <f>SUM(E73:E87)</f>
        <v>7710</v>
      </c>
      <c r="F88" s="62">
        <f t="shared" ref="F88" si="42">SUM(F73:F87)</f>
        <v>2753</v>
      </c>
      <c r="G88" s="66">
        <f>SUM(G73:G87)</f>
        <v>17832</v>
      </c>
      <c r="H88" s="64">
        <f>SUM(H73:H87)</f>
        <v>0</v>
      </c>
      <c r="I88" s="64">
        <f t="shared" ref="I88:J88" si="43">SUM(I73:I87)</f>
        <v>0</v>
      </c>
      <c r="J88" s="64">
        <f t="shared" si="43"/>
        <v>0</v>
      </c>
      <c r="K88" s="66">
        <f>SUM(K73:K87)</f>
        <v>0</v>
      </c>
      <c r="L88" s="64">
        <f>SUM(L73:L87)</f>
        <v>0</v>
      </c>
      <c r="M88" s="64">
        <f t="shared" ref="M88:N88" si="44">SUM(M73:M87)</f>
        <v>0</v>
      </c>
      <c r="N88" s="64">
        <f t="shared" si="44"/>
        <v>0</v>
      </c>
      <c r="O88" s="66">
        <f>SUM(O73:O87)</f>
        <v>0</v>
      </c>
      <c r="P88" s="64">
        <f>SUM(P73:P87)</f>
        <v>0</v>
      </c>
      <c r="Q88" s="64">
        <f t="shared" ref="Q88:R88" si="45">SUM(Q73:Q87)</f>
        <v>0</v>
      </c>
      <c r="R88" s="64">
        <f t="shared" si="45"/>
        <v>0</v>
      </c>
      <c r="S88" s="66">
        <f>SUM(S73:S87)</f>
        <v>0</v>
      </c>
      <c r="T88" s="67">
        <f>G88+K88+O88+S88</f>
        <v>17832</v>
      </c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 s="60">
        <f t="shared" si="4"/>
        <v>0</v>
      </c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</row>
    <row r="89" spans="1:151" x14ac:dyDescent="0.3">
      <c r="A89" s="58"/>
      <c r="B89" s="8" t="s">
        <v>35</v>
      </c>
      <c r="C89" s="9" t="s">
        <v>36</v>
      </c>
      <c r="D89" s="35">
        <v>110</v>
      </c>
      <c r="E89" s="35">
        <v>82</v>
      </c>
      <c r="F89" s="35">
        <v>7</v>
      </c>
      <c r="G89" s="25">
        <f t="shared" si="0"/>
        <v>199</v>
      </c>
      <c r="H89" s="35">
        <v>0</v>
      </c>
      <c r="I89" s="35">
        <v>0</v>
      </c>
      <c r="J89" s="35">
        <v>0</v>
      </c>
      <c r="K89" s="24">
        <f t="shared" si="1"/>
        <v>0</v>
      </c>
      <c r="L89" s="35">
        <v>0</v>
      </c>
      <c r="M89" s="35">
        <v>0</v>
      </c>
      <c r="N89" s="35">
        <v>0</v>
      </c>
      <c r="O89" s="24">
        <f t="shared" si="2"/>
        <v>0</v>
      </c>
      <c r="P89" s="35">
        <v>0</v>
      </c>
      <c r="Q89" s="35">
        <v>0</v>
      </c>
      <c r="R89" s="35">
        <v>0</v>
      </c>
      <c r="S89" s="24">
        <f t="shared" si="3"/>
        <v>0</v>
      </c>
      <c r="T89" s="34">
        <f t="shared" si="5"/>
        <v>199</v>
      </c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 s="60">
        <f t="shared" si="4"/>
        <v>0</v>
      </c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</row>
    <row r="90" spans="1:151" x14ac:dyDescent="0.3">
      <c r="A90" s="58"/>
      <c r="B90" s="8" t="s">
        <v>37</v>
      </c>
      <c r="C90" s="9" t="s">
        <v>36</v>
      </c>
      <c r="D90" s="35">
        <v>97</v>
      </c>
      <c r="E90" s="35">
        <v>74</v>
      </c>
      <c r="F90" s="35">
        <v>7</v>
      </c>
      <c r="G90" s="25">
        <f t="shared" si="0"/>
        <v>178</v>
      </c>
      <c r="H90" s="35">
        <v>0</v>
      </c>
      <c r="I90" s="35">
        <v>0</v>
      </c>
      <c r="J90" s="35">
        <v>0</v>
      </c>
      <c r="K90" s="24">
        <f t="shared" si="1"/>
        <v>0</v>
      </c>
      <c r="L90" s="35">
        <v>0</v>
      </c>
      <c r="M90" s="35">
        <v>0</v>
      </c>
      <c r="N90" s="35">
        <v>0</v>
      </c>
      <c r="O90" s="24">
        <f t="shared" si="2"/>
        <v>0</v>
      </c>
      <c r="P90" s="35">
        <v>0</v>
      </c>
      <c r="Q90" s="35">
        <v>0</v>
      </c>
      <c r="R90" s="35">
        <v>0</v>
      </c>
      <c r="S90" s="24">
        <f t="shared" si="3"/>
        <v>0</v>
      </c>
      <c r="T90" s="34">
        <f t="shared" si="5"/>
        <v>178</v>
      </c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 s="60">
        <f t="shared" si="4"/>
        <v>0</v>
      </c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</row>
    <row r="91" spans="1:151" x14ac:dyDescent="0.3">
      <c r="A91" s="58"/>
      <c r="B91" s="8" t="s">
        <v>38</v>
      </c>
      <c r="C91" s="9" t="s">
        <v>36</v>
      </c>
      <c r="D91" s="35">
        <v>104</v>
      </c>
      <c r="E91" s="35">
        <v>62</v>
      </c>
      <c r="F91" s="35">
        <v>7</v>
      </c>
      <c r="G91" s="25">
        <f t="shared" si="0"/>
        <v>173</v>
      </c>
      <c r="H91" s="35">
        <v>0</v>
      </c>
      <c r="I91" s="35">
        <v>0</v>
      </c>
      <c r="J91" s="35">
        <v>0</v>
      </c>
      <c r="K91" s="24">
        <f t="shared" si="1"/>
        <v>0</v>
      </c>
      <c r="L91" s="35">
        <v>0</v>
      </c>
      <c r="M91" s="35">
        <v>0</v>
      </c>
      <c r="N91" s="35">
        <v>0</v>
      </c>
      <c r="O91" s="24">
        <f t="shared" si="2"/>
        <v>0</v>
      </c>
      <c r="P91" s="35">
        <v>0</v>
      </c>
      <c r="Q91" s="35">
        <v>0</v>
      </c>
      <c r="R91" s="35">
        <v>0</v>
      </c>
      <c r="S91" s="24">
        <f t="shared" si="3"/>
        <v>0</v>
      </c>
      <c r="T91" s="34">
        <f t="shared" si="5"/>
        <v>173</v>
      </c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 s="60">
        <f t="shared" si="4"/>
        <v>0</v>
      </c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</row>
    <row r="92" spans="1:151" x14ac:dyDescent="0.3">
      <c r="A92" s="58"/>
      <c r="B92" s="8" t="s">
        <v>39</v>
      </c>
      <c r="C92" s="9" t="s">
        <v>36</v>
      </c>
      <c r="D92" s="35">
        <v>60</v>
      </c>
      <c r="E92" s="35">
        <v>54</v>
      </c>
      <c r="F92" s="35">
        <v>6</v>
      </c>
      <c r="G92" s="25">
        <f t="shared" si="0"/>
        <v>120</v>
      </c>
      <c r="H92" s="35">
        <v>0</v>
      </c>
      <c r="I92" s="35">
        <v>0</v>
      </c>
      <c r="J92" s="35">
        <v>0</v>
      </c>
      <c r="K92" s="24">
        <f t="shared" si="1"/>
        <v>0</v>
      </c>
      <c r="L92" s="35">
        <v>0</v>
      </c>
      <c r="M92" s="35">
        <v>0</v>
      </c>
      <c r="N92" s="35">
        <v>0</v>
      </c>
      <c r="O92" s="24">
        <f t="shared" si="2"/>
        <v>0</v>
      </c>
      <c r="P92" s="35">
        <v>0</v>
      </c>
      <c r="Q92" s="35">
        <v>0</v>
      </c>
      <c r="R92" s="35">
        <v>0</v>
      </c>
      <c r="S92" s="24">
        <f t="shared" si="3"/>
        <v>0</v>
      </c>
      <c r="T92" s="34">
        <f t="shared" si="5"/>
        <v>120</v>
      </c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 s="60">
        <f t="shared" si="4"/>
        <v>0</v>
      </c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</row>
    <row r="93" spans="1:151" s="38" customFormat="1" ht="16.5" thickBot="1" x14ac:dyDescent="0.35">
      <c r="A93" s="59"/>
      <c r="B93" s="8" t="s">
        <v>40</v>
      </c>
      <c r="C93" s="9" t="s">
        <v>36</v>
      </c>
      <c r="D93" s="35">
        <v>60</v>
      </c>
      <c r="E93" s="35">
        <v>46</v>
      </c>
      <c r="F93" s="35">
        <v>2</v>
      </c>
      <c r="G93" s="25">
        <f t="shared" si="0"/>
        <v>108</v>
      </c>
      <c r="H93" s="35">
        <v>0</v>
      </c>
      <c r="I93" s="35">
        <v>0</v>
      </c>
      <c r="J93" s="35">
        <v>0</v>
      </c>
      <c r="K93" s="24">
        <f t="shared" si="1"/>
        <v>0</v>
      </c>
      <c r="L93" s="35">
        <v>0</v>
      </c>
      <c r="M93" s="35">
        <v>0</v>
      </c>
      <c r="N93" s="35">
        <v>0</v>
      </c>
      <c r="O93" s="24">
        <f t="shared" si="2"/>
        <v>0</v>
      </c>
      <c r="P93" s="35">
        <v>0</v>
      </c>
      <c r="Q93" s="35">
        <v>0</v>
      </c>
      <c r="R93" s="35">
        <v>0</v>
      </c>
      <c r="S93" s="24">
        <f t="shared" si="3"/>
        <v>0</v>
      </c>
      <c r="T93" s="34">
        <f>G93+K93+O93+S93</f>
        <v>108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/>
      <c r="AN93" s="37"/>
      <c r="AO93" s="37"/>
      <c r="AP93" s="37"/>
      <c r="AQ93" s="37"/>
      <c r="AR93" s="37"/>
      <c r="AS93" s="37"/>
      <c r="AT93"/>
      <c r="AU93" s="60">
        <f t="shared" si="4"/>
        <v>0</v>
      </c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</row>
    <row r="94" spans="1:151" ht="17.25" thickBot="1" x14ac:dyDescent="0.35">
      <c r="A94" s="36"/>
      <c r="B94" s="51" t="s">
        <v>75</v>
      </c>
      <c r="C94" s="63"/>
      <c r="D94" s="63">
        <f>SUM(D89:D93)</f>
        <v>431</v>
      </c>
      <c r="E94" s="63">
        <f t="shared" ref="E94" si="46">SUM(E89:E93)</f>
        <v>318</v>
      </c>
      <c r="F94" s="63">
        <f>SUM(F89:F93)</f>
        <v>29</v>
      </c>
      <c r="G94" s="66">
        <f>SUM(G89:G93)</f>
        <v>778</v>
      </c>
      <c r="H94" s="65">
        <f>SUM(H89:H93)</f>
        <v>0</v>
      </c>
      <c r="I94" s="65">
        <f t="shared" ref="I94:J94" si="47">SUM(I89:I93)</f>
        <v>0</v>
      </c>
      <c r="J94" s="65">
        <f t="shared" si="47"/>
        <v>0</v>
      </c>
      <c r="K94" s="66">
        <f>SUM(K89:K93)</f>
        <v>0</v>
      </c>
      <c r="L94" s="65">
        <f>SUM(L89:L93)</f>
        <v>0</v>
      </c>
      <c r="M94" s="65">
        <f t="shared" ref="M94:N94" si="48">SUM(M89:M93)</f>
        <v>0</v>
      </c>
      <c r="N94" s="65">
        <f t="shared" si="48"/>
        <v>0</v>
      </c>
      <c r="O94" s="66">
        <f>SUM(O89:O93)</f>
        <v>0</v>
      </c>
      <c r="P94" s="65">
        <f>SUM(P89:P93)</f>
        <v>0</v>
      </c>
      <c r="Q94" s="65">
        <f t="shared" ref="Q94:R94" si="49">SUM(Q89:Q93)</f>
        <v>0</v>
      </c>
      <c r="R94" s="65">
        <f t="shared" si="49"/>
        <v>0</v>
      </c>
      <c r="S94" s="66">
        <f>SUM(S89:S93)</f>
        <v>0</v>
      </c>
      <c r="T94" s="67">
        <f>G94+K94+O94+S94</f>
        <v>778</v>
      </c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</row>
    <row r="95" spans="1:151" ht="17.25" customHeight="1" thickBot="1" x14ac:dyDescent="0.35">
      <c r="A95" s="30"/>
      <c r="B95" s="31"/>
      <c r="C95" s="32"/>
      <c r="D95" s="33">
        <f>D94+D88+D72+D58+D51</f>
        <v>9097</v>
      </c>
      <c r="E95" s="33">
        <f>E94+E88+E72+E58+E51</f>
        <v>8971</v>
      </c>
      <c r="F95" s="33">
        <f t="shared" ref="F95:R95" si="50">F94+F88+F72+F58+F51</f>
        <v>3310</v>
      </c>
      <c r="G95" s="33">
        <f>G94+G88+G72+G58+G51</f>
        <v>21378</v>
      </c>
      <c r="H95" s="33">
        <f>H94+H88+H72+H58+H51</f>
        <v>0</v>
      </c>
      <c r="I95" s="33">
        <f t="shared" si="50"/>
        <v>0</v>
      </c>
      <c r="J95" s="33">
        <f t="shared" si="50"/>
        <v>0</v>
      </c>
      <c r="K95" s="33">
        <f t="shared" si="50"/>
        <v>0</v>
      </c>
      <c r="L95" s="33">
        <f>L94+L88+L72+L58+L51</f>
        <v>0</v>
      </c>
      <c r="M95" s="33">
        <f t="shared" si="50"/>
        <v>0</v>
      </c>
      <c r="N95" s="33">
        <f t="shared" si="50"/>
        <v>0</v>
      </c>
      <c r="O95" s="33">
        <f t="shared" si="50"/>
        <v>0</v>
      </c>
      <c r="P95" s="33">
        <f t="shared" si="50"/>
        <v>0</v>
      </c>
      <c r="Q95" s="33">
        <f t="shared" si="50"/>
        <v>0</v>
      </c>
      <c r="R95" s="33">
        <f t="shared" si="50"/>
        <v>0</v>
      </c>
      <c r="S95" s="33">
        <f>S94+S88+S72+S58+S51</f>
        <v>0</v>
      </c>
      <c r="T95" s="33">
        <f>+T51+T58+T72+T88+T94</f>
        <v>21378</v>
      </c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</row>
    <row r="96" spans="1:151" ht="19.5" thickBot="1" x14ac:dyDescent="0.35">
      <c r="A96" s="11" t="s">
        <v>41</v>
      </c>
      <c r="B96" s="12"/>
      <c r="C96" s="13"/>
      <c r="P96" s="2"/>
      <c r="Q96" s="17"/>
      <c r="R96" s="17"/>
      <c r="S96" s="17"/>
      <c r="T96" s="17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</row>
    <row r="97" spans="1:151" ht="18.75" x14ac:dyDescent="0.3">
      <c r="A97" s="14" t="s">
        <v>42</v>
      </c>
      <c r="B97" s="15"/>
      <c r="C97" s="16">
        <f>K95+G95+O95+S95</f>
        <v>21378</v>
      </c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2"/>
      <c r="Q97" s="17"/>
      <c r="R97" s="17"/>
      <c r="S97" s="17"/>
      <c r="T97" s="1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</row>
    <row r="98" spans="1:151" s="46" customFormat="1" ht="41.25" thickBot="1" x14ac:dyDescent="0.3">
      <c r="A98" s="40" t="s">
        <v>43</v>
      </c>
      <c r="B98" s="41"/>
      <c r="C98" s="42" t="s">
        <v>44</v>
      </c>
      <c r="D98" s="43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74"/>
      <c r="R98" s="74"/>
      <c r="S98" s="74"/>
      <c r="T98" s="17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45"/>
      <c r="CY98" s="45"/>
      <c r="CZ98" s="45"/>
      <c r="DA98" s="45"/>
      <c r="DB98" s="45"/>
      <c r="DC98" s="45"/>
      <c r="DD98" s="45"/>
      <c r="DE98" s="45"/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45"/>
      <c r="DX98" s="45"/>
      <c r="DY98" s="45"/>
      <c r="DZ98" s="45"/>
      <c r="EA98" s="45"/>
      <c r="EB98" s="45"/>
      <c r="EC98" s="45"/>
      <c r="ED98" s="45"/>
      <c r="EE98" s="45"/>
      <c r="EF98" s="45"/>
      <c r="EG98" s="45"/>
      <c r="EH98" s="45"/>
      <c r="EI98" s="45"/>
      <c r="EJ98" s="45"/>
      <c r="EK98" s="45"/>
      <c r="EL98" s="45"/>
      <c r="EM98" s="45"/>
      <c r="EN98" s="45"/>
      <c r="EO98" s="45"/>
      <c r="EP98" s="45"/>
      <c r="EQ98" s="45"/>
      <c r="ER98" s="45"/>
      <c r="ES98" s="45"/>
      <c r="ET98" s="45"/>
      <c r="EU98" s="45"/>
    </row>
    <row r="99" spans="1:151" x14ac:dyDescent="0.3">
      <c r="D99" s="72" t="s">
        <v>97</v>
      </c>
      <c r="E99" s="73"/>
      <c r="F99" s="73"/>
      <c r="H99" s="72" t="s">
        <v>45</v>
      </c>
      <c r="I99" s="73"/>
      <c r="L99" s="1" t="s">
        <v>82</v>
      </c>
      <c r="Q99" s="1"/>
      <c r="S99" s="21"/>
      <c r="T99" s="17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</row>
    <row r="100" spans="1:151" x14ac:dyDescent="0.3">
      <c r="D100" s="18" t="s">
        <v>98</v>
      </c>
      <c r="H100" s="18" t="s">
        <v>95</v>
      </c>
      <c r="L100" s="1" t="s">
        <v>80</v>
      </c>
      <c r="Q100" s="1" t="s">
        <v>46</v>
      </c>
      <c r="T100" s="17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</row>
    <row r="101" spans="1:151" x14ac:dyDescent="0.3">
      <c r="D101" s="71" t="s">
        <v>96</v>
      </c>
      <c r="E101" s="38"/>
      <c r="F101" s="75" t="s">
        <v>101</v>
      </c>
      <c r="G101" s="38"/>
      <c r="H101" s="71"/>
      <c r="I101" s="38"/>
      <c r="J101" s="38"/>
      <c r="L101" s="18" t="s">
        <v>81</v>
      </c>
      <c r="N101" s="18"/>
      <c r="Q101" s="18" t="s">
        <v>47</v>
      </c>
      <c r="R101" s="20"/>
      <c r="T101" s="17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</row>
  </sheetData>
  <mergeCells count="7">
    <mergeCell ref="A45:A93"/>
    <mergeCell ref="C43:T43"/>
    <mergeCell ref="A3:T3"/>
    <mergeCell ref="A4:T4"/>
    <mergeCell ref="A5:T5"/>
    <mergeCell ref="A6:T6"/>
    <mergeCell ref="A42:T42"/>
  </mergeCells>
  <pageMargins left="0" right="0" top="0.39370078740157483" bottom="0" header="0.31496062992125984" footer="0.31496062992125984"/>
  <pageSetup paperSize="9" scale="49" orientation="landscape" r:id="rId1"/>
  <rowBreaks count="2" manualBreakCount="2">
    <brk id="41" max="16383" man="1"/>
    <brk id="101" max="16383" man="1"/>
  </rowBreaks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8E4F0-7A89-4E1B-958F-5B3DC13C2B19}">
  <dimension ref="A1:D7"/>
  <sheetViews>
    <sheetView workbookViewId="0">
      <selection activeCell="A12" sqref="A12"/>
    </sheetView>
  </sheetViews>
  <sheetFormatPr baseColWidth="10" defaultRowHeight="15" x14ac:dyDescent="0.25"/>
  <cols>
    <col min="1" max="1" width="38" style="69" bestFit="1" customWidth="1"/>
    <col min="2" max="2" width="8.140625" style="69" bestFit="1" customWidth="1"/>
    <col min="3" max="3" width="10.5703125" style="69" bestFit="1" customWidth="1"/>
    <col min="4" max="4" width="8.5703125" style="69" bestFit="1" customWidth="1"/>
    <col min="5" max="5" width="25.7109375" style="69" bestFit="1" customWidth="1"/>
    <col min="6" max="6" width="25.140625" style="69" bestFit="1" customWidth="1"/>
    <col min="7" max="16384" width="11.42578125" style="69"/>
  </cols>
  <sheetData>
    <row r="1" spans="1:4" x14ac:dyDescent="0.25">
      <c r="A1" s="68" t="s">
        <v>85</v>
      </c>
      <c r="B1" s="68"/>
      <c r="C1" s="68"/>
      <c r="D1" s="68"/>
    </row>
    <row r="2" spans="1:4" x14ac:dyDescent="0.25">
      <c r="B2" s="69" t="s">
        <v>86</v>
      </c>
      <c r="C2" s="69" t="s">
        <v>88</v>
      </c>
      <c r="D2" s="69" t="s">
        <v>87</v>
      </c>
    </row>
    <row r="3" spans="1:4" x14ac:dyDescent="0.25">
      <c r="A3" s="69" t="s">
        <v>89</v>
      </c>
      <c r="B3" s="69">
        <v>655</v>
      </c>
      <c r="C3" s="69">
        <v>567</v>
      </c>
      <c r="D3" s="69">
        <v>74</v>
      </c>
    </row>
    <row r="4" spans="1:4" x14ac:dyDescent="0.25">
      <c r="A4" s="69" t="s">
        <v>90</v>
      </c>
      <c r="B4" s="69">
        <v>391</v>
      </c>
      <c r="C4" s="69">
        <v>176</v>
      </c>
      <c r="D4" s="69">
        <v>442</v>
      </c>
    </row>
    <row r="5" spans="1:4" x14ac:dyDescent="0.25">
      <c r="A5" s="69" t="s">
        <v>91</v>
      </c>
      <c r="B5" s="69">
        <v>251</v>
      </c>
      <c r="C5" s="69">
        <v>200</v>
      </c>
      <c r="D5" s="69">
        <v>12</v>
      </c>
    </row>
    <row r="6" spans="1:4" x14ac:dyDescent="0.25">
      <c r="A6" s="69" t="s">
        <v>92</v>
      </c>
      <c r="B6" s="69">
        <v>7369</v>
      </c>
      <c r="C6" s="69">
        <v>7710</v>
      </c>
      <c r="D6" s="69">
        <v>2753</v>
      </c>
    </row>
    <row r="7" spans="1:4" x14ac:dyDescent="0.25">
      <c r="A7" s="69" t="s">
        <v>93</v>
      </c>
      <c r="B7" s="69">
        <v>431</v>
      </c>
      <c r="C7" s="69">
        <v>318</v>
      </c>
      <c r="D7" s="69">
        <v>29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- Marzo 2024</vt:lpstr>
      <vt:lpstr>Datos de 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Yadhira Castillo</cp:lastModifiedBy>
  <cp:lastPrinted>2024-04-04T17:59:50Z</cp:lastPrinted>
  <dcterms:created xsi:type="dcterms:W3CDTF">2022-04-11T13:39:19Z</dcterms:created>
  <dcterms:modified xsi:type="dcterms:W3CDTF">2024-04-04T18:22:02Z</dcterms:modified>
</cp:coreProperties>
</file>