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3 CARGADOS MARZO 2026\ESTADÌSTICAS\Entrega materiales\"/>
    </mc:Choice>
  </mc:AlternateContent>
  <xr:revisionPtr revIDLastSave="0" documentId="13_ncr:1_{B2A91D1E-65A8-44BC-9ACD-2D2294D89532}" xr6:coauthVersionLast="47" xr6:coauthVersionMax="47" xr10:uidLastSave="{00000000-0000-0000-0000-000000000000}"/>
  <bookViews>
    <workbookView xWindow="12465" yWindow="0" windowWidth="11445" windowHeight="12900" xr2:uid="{00000000-000D-0000-FFFF-FFFF00000000}"/>
  </bookViews>
  <sheets>
    <sheet name="Ene - Mar 2026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6" i="1" l="1"/>
  <c r="T100" i="1"/>
  <c r="T98" i="1"/>
  <c r="T97" i="1"/>
  <c r="S99" i="1"/>
  <c r="O99" i="1"/>
  <c r="K99" i="1"/>
  <c r="G99" i="1"/>
  <c r="T99" i="1" s="1"/>
  <c r="S89" i="1"/>
  <c r="O89" i="1"/>
  <c r="K89" i="1"/>
  <c r="G86" i="1"/>
  <c r="G89" i="1"/>
  <c r="P51" i="1"/>
  <c r="L102" i="1"/>
  <c r="O69" i="1"/>
  <c r="O70" i="1"/>
  <c r="O72" i="1"/>
  <c r="O66" i="1"/>
  <c r="L74" i="1"/>
  <c r="K101" i="1"/>
  <c r="H91" i="1"/>
  <c r="K100" i="1"/>
  <c r="K98" i="1"/>
  <c r="G101" i="1"/>
  <c r="G100" i="1"/>
  <c r="G98" i="1"/>
  <c r="G97" i="1"/>
  <c r="S101" i="1"/>
  <c r="S95" i="1"/>
  <c r="S92" i="1"/>
  <c r="S93" i="1"/>
  <c r="S94" i="1"/>
  <c r="S96" i="1"/>
  <c r="S97" i="1"/>
  <c r="S98" i="1"/>
  <c r="S100" i="1"/>
  <c r="O93" i="1"/>
  <c r="O94" i="1"/>
  <c r="O95" i="1"/>
  <c r="O96" i="1"/>
  <c r="O97" i="1"/>
  <c r="O98" i="1"/>
  <c r="O100" i="1"/>
  <c r="O101" i="1"/>
  <c r="K97" i="1"/>
  <c r="K95" i="1"/>
  <c r="R102" i="1"/>
  <c r="Q102" i="1"/>
  <c r="P102" i="1"/>
  <c r="N102" i="1"/>
  <c r="M102" i="1"/>
  <c r="J102" i="1"/>
  <c r="I102" i="1"/>
  <c r="F102" i="1"/>
  <c r="E102" i="1"/>
  <c r="D102" i="1"/>
  <c r="S65" i="1"/>
  <c r="O65" i="1"/>
  <c r="K66" i="1"/>
  <c r="K65" i="1"/>
  <c r="G66" i="1"/>
  <c r="G65" i="1"/>
  <c r="E91" i="1"/>
  <c r="D74" i="1"/>
  <c r="D91" i="1"/>
  <c r="D58" i="1"/>
  <c r="D51" i="1"/>
  <c r="Q91" i="1"/>
  <c r="R91" i="1"/>
  <c r="P91" i="1"/>
  <c r="M91" i="1"/>
  <c r="N91" i="1"/>
  <c r="L91" i="1"/>
  <c r="I91" i="1"/>
  <c r="J91" i="1"/>
  <c r="Q74" i="1"/>
  <c r="R74" i="1"/>
  <c r="P74" i="1"/>
  <c r="M74" i="1"/>
  <c r="N74" i="1"/>
  <c r="I74" i="1"/>
  <c r="J74" i="1"/>
  <c r="H74" i="1"/>
  <c r="Q58" i="1"/>
  <c r="R58" i="1"/>
  <c r="P58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1" i="1"/>
  <c r="E74" i="1"/>
  <c r="F74" i="1"/>
  <c r="E51" i="1"/>
  <c r="F51" i="1"/>
  <c r="S88" i="1"/>
  <c r="O88" i="1"/>
  <c r="K88" i="1"/>
  <c r="G88" i="1"/>
  <c r="S49" i="1"/>
  <c r="O49" i="1"/>
  <c r="K49" i="1"/>
  <c r="G49" i="1"/>
  <c r="S90" i="1"/>
  <c r="O90" i="1"/>
  <c r="K90" i="1"/>
  <c r="G90" i="1"/>
  <c r="S81" i="1"/>
  <c r="O81" i="1"/>
  <c r="K81" i="1"/>
  <c r="G81" i="1"/>
  <c r="S87" i="1"/>
  <c r="O87" i="1"/>
  <c r="K87" i="1"/>
  <c r="G87" i="1"/>
  <c r="S86" i="1"/>
  <c r="O86" i="1"/>
  <c r="K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2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2" i="1"/>
  <c r="K93" i="1"/>
  <c r="K94" i="1"/>
  <c r="K96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2" i="1"/>
  <c r="G93" i="1"/>
  <c r="G94" i="1"/>
  <c r="G95" i="1"/>
  <c r="G96" i="1"/>
  <c r="G45" i="1"/>
  <c r="G102" i="1" l="1"/>
  <c r="T89" i="1"/>
  <c r="O102" i="1"/>
  <c r="T96" i="1"/>
  <c r="T101" i="1"/>
  <c r="S102" i="1"/>
  <c r="K102" i="1"/>
  <c r="T65" i="1"/>
  <c r="T45" i="1"/>
  <c r="T48" i="1"/>
  <c r="O58" i="1"/>
  <c r="Q103" i="1"/>
  <c r="L103" i="1"/>
  <c r="O74" i="1"/>
  <c r="S91" i="1"/>
  <c r="G51" i="1"/>
  <c r="K91" i="1"/>
  <c r="S51" i="1"/>
  <c r="S74" i="1"/>
  <c r="S58" i="1"/>
  <c r="T88" i="1"/>
  <c r="F103" i="1"/>
  <c r="G74" i="1"/>
  <c r="G58" i="1"/>
  <c r="T46" i="1"/>
  <c r="K58" i="1"/>
  <c r="O91" i="1"/>
  <c r="K74" i="1"/>
  <c r="E103" i="1"/>
  <c r="J103" i="1"/>
  <c r="M103" i="1"/>
  <c r="D103" i="1"/>
  <c r="T49" i="1"/>
  <c r="N103" i="1"/>
  <c r="R103" i="1"/>
  <c r="I103" i="1"/>
  <c r="P103" i="1"/>
  <c r="T90" i="1"/>
  <c r="T81" i="1"/>
  <c r="T87" i="1"/>
  <c r="T69" i="1"/>
  <c r="T72" i="1"/>
  <c r="T71" i="1"/>
  <c r="K51" i="1"/>
  <c r="O51" i="1"/>
  <c r="T92" i="1"/>
  <c r="T70" i="1"/>
  <c r="T95" i="1"/>
  <c r="T85" i="1"/>
  <c r="T80" i="1"/>
  <c r="T76" i="1"/>
  <c r="T67" i="1"/>
  <c r="T56" i="1"/>
  <c r="T61" i="1"/>
  <c r="T63" i="1"/>
  <c r="T59" i="1"/>
  <c r="T52" i="1"/>
  <c r="T94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3" i="1"/>
  <c r="T83" i="1"/>
  <c r="T78" i="1"/>
  <c r="T73" i="1"/>
  <c r="T74" i="1" l="1"/>
  <c r="S103" i="1"/>
  <c r="K103" i="1"/>
  <c r="T58" i="1"/>
  <c r="O103" i="1"/>
  <c r="T51" i="1"/>
  <c r="T102" i="1"/>
  <c r="H102" i="1" l="1"/>
  <c r="H103" i="1" s="1"/>
  <c r="G91" i="1" l="1"/>
  <c r="G103" i="1" s="1"/>
  <c r="C105" i="1" s="1"/>
  <c r="T86" i="1"/>
  <c r="T91" i="1" l="1"/>
  <c r="T103" i="1" s="1"/>
</calcChain>
</file>

<file path=xl/sharedStrings.xml><?xml version="1.0" encoding="utf-8"?>
<sst xmlns="http://schemas.openxmlformats.org/spreadsheetml/2006/main" count="157" uniqueCount="115">
  <si>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</si>
  <si>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</si>
  <si>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</si>
  <si>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</si>
  <si>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</si>
  <si>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</si>
  <si>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</si>
  <si>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</si>
  <si>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</si>
  <si>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</si>
  <si>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</si>
  <si>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</si>
  <si>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</si>
  <si>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</si>
  <si>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</si>
  <si>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</si>
  <si>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</si>
  <si>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</si>
  <si>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</si>
  <si>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</si>
  <si>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</si>
  <si>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</si>
  <si>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</si>
  <si>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</si>
  <si>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</si>
  <si>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</si>
  <si>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</si>
  <si>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</si>
  <si>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</si>
  <si>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</si>
  <si>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</si>
  <si>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</si>
  <si>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</si>
  <si>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</si>
  <si>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</si>
  <si>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</si>
  <si>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</si>
  <si>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</si>
  <si>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</si>
  <si>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</si>
  <si>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</si>
  <si>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</si>
  <si>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</si>
  <si>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</si>
  <si>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</si>
  <si>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</si>
  <si>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</si>
  <si>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</si>
  <si>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</si>
  <si>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</si>
  <si>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</si>
  <si>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</si>
  <si>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</si>
  <si>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</si>
  <si>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</si>
  <si>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</si>
  <si>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</si>
  <si>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</si>
  <si>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</si>
  <si>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</si>
  <si>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</si>
  <si>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</si>
  <si>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</si>
  <si>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</si>
  <si>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</si>
  <si>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</si>
  <si>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</si>
  <si>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</si>
  <si>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</si>
  <si>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</si>
  <si>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</si>
  <si>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</si>
  <si>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</si>
  <si>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</si>
  <si>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</si>
  <si>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</si>
  <si>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</si>
  <si>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</si>
  <si>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</si>
  <si>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</si>
  <si>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</si>
  <si>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</si>
  <si>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</si>
  <si>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</si>
  <si>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</si>
  <si>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</si>
  <si>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</si>
  <si>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</si>
  <si>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</si>
  <si>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</si>
  <si>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</si>
  <si>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</si>
  <si>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</si>
  <si>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</si>
  <si>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</si>
  <si>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</si>
  <si>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</si>
  <si>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</si>
  <si>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</si>
  <si>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</si>
  <si>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</si>
  <si>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</si>
  <si>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Sección Planificación y Desarrollo</t>
  </si>
  <si>
    <t>TABULACIÓN DE ENTREGA MATERIALES DIDÁCTICOS - PATRIÓTICOS ENERO - MARZO 2026</t>
  </si>
  <si>
    <t>ESTADÍSTICAS DE ENTREGA MATERIALES DIDÁCTICOS - PATRIÓTICOS ENERO - MARZO 2026</t>
  </si>
  <si>
    <t>Duarte Militar</t>
  </si>
  <si>
    <t>Etiqueta</t>
  </si>
  <si>
    <t>Pin</t>
  </si>
  <si>
    <t>T-Shirt</t>
  </si>
  <si>
    <t>Camiseta</t>
  </si>
  <si>
    <t>ENERO</t>
  </si>
  <si>
    <t>FEBRERO</t>
  </si>
  <si>
    <t>MARZO</t>
  </si>
  <si>
    <t>Encargado de almacén</t>
  </si>
  <si>
    <t>6 de abril 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</si>
</sst>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8"/>
      <color theme="1"/>
      <name val="Amasis MT Pro Light"/>
      <family val="1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2" fillId="2" borderId="18" xfId="0" applyFont="1" applyFill="1" applyBorder="1"/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right" wrapText="1"/>
    </xf>
    <xf numFmtId="0" fontId="10" fillId="2" borderId="23" xfId="0" applyFont="1" applyFill="1" applyBorder="1" applyAlignment="1">
      <alignment wrapText="1"/>
    </xf>
    <xf numFmtId="0" fontId="10" fillId="2" borderId="18" xfId="0" applyFont="1" applyFill="1" applyBorder="1" applyAlignment="1">
      <alignment wrapText="1"/>
    </xf>
    <xf numFmtId="0" fontId="10" fillId="2" borderId="22" xfId="0" applyFont="1" applyFill="1" applyBorder="1"/>
    <xf numFmtId="0" fontId="10" fillId="2" borderId="24" xfId="0" applyFont="1" applyFill="1" applyBorder="1"/>
    <xf numFmtId="0" fontId="11" fillId="5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0" borderId="0" xfId="0" applyFont="1"/>
    <xf numFmtId="0" fontId="14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5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424</c:v>
                </c:pt>
                <c:pt idx="1">
                  <c:v>291</c:v>
                </c:pt>
                <c:pt idx="2">
                  <c:v>106</c:v>
                </c:pt>
                <c:pt idx="3">
                  <c:v>4661</c:v>
                </c:pt>
                <c:pt idx="4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242</c:v>
                </c:pt>
                <c:pt idx="1">
                  <c:v>98</c:v>
                </c:pt>
                <c:pt idx="2">
                  <c:v>56</c:v>
                </c:pt>
                <c:pt idx="3">
                  <c:v>4140</c:v>
                </c:pt>
                <c:pt idx="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139</c:v>
                </c:pt>
                <c:pt idx="1">
                  <c:v>126</c:v>
                </c:pt>
                <c:pt idx="2">
                  <c:v>106</c:v>
                </c:pt>
                <c:pt idx="3">
                  <c:v>2169</c:v>
                </c:pt>
                <c:pt idx="4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3</xdr:col>
      <xdr:colOff>61913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9"/>
  <sheetViews>
    <sheetView tabSelected="1" view="pageBreakPreview" topLeftCell="A87" zoomScaleNormal="60" zoomScaleSheetLayoutView="100" workbookViewId="0">
      <selection activeCell="D79" sqref="D79"/>
    </sheetView>
  </sheetViews>
  <sheetFormatPr baseColWidth="10" defaultRowHeight="15.75" x14ac:dyDescent="0.3"/>
  <cols>
    <col min="1" max="1" width="3.140625" style="1" customWidth="1"/>
    <col min="2" max="2" width="32.28515625" style="1" customWidth="1"/>
    <col min="3" max="3" width="17.2851562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20" x14ac:dyDescent="0.3">
      <c r="Q1" s="1"/>
    </row>
    <row r="2" spans="1:20" x14ac:dyDescent="0.3">
      <c r="Q2" s="1"/>
    </row>
    <row r="3" spans="1:20" ht="18.75" x14ac:dyDescent="0.3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3">
      <c r="A4" s="67" t="s">
        <v>68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ht="15" customHeight="1" x14ac:dyDescent="0.3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4.75" customHeight="1" x14ac:dyDescent="0.3">
      <c r="A6" s="66" t="s">
        <v>104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4.7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4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4.75" customHeigh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4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4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24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4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4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24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24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24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ht="24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24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ht="24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4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24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24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24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24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24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24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24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24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24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24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ht="24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ht="24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24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ht="24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ht="24.75" customHeight="1" x14ac:dyDescent="0.3">
      <c r="A36" s="5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1:20" ht="24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24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24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ht="24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24.75" customHeight="1" x14ac:dyDescent="0.3">
      <c r="A41" s="53" t="s">
        <v>88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24.75" customHeight="1" x14ac:dyDescent="0.3">
      <c r="A42" s="66" t="s">
        <v>103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pans="1:20" ht="18" customHeight="1" thickBot="1" x14ac:dyDescent="0.35">
      <c r="A43" s="3"/>
      <c r="B43" s="3"/>
      <c r="C43" s="64" t="s">
        <v>58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27.75" thickBot="1" x14ac:dyDescent="0.35">
      <c r="A44" s="4"/>
      <c r="B44" s="5" t="s">
        <v>1</v>
      </c>
      <c r="C44" s="5" t="s">
        <v>2</v>
      </c>
      <c r="D44" s="6" t="s">
        <v>46</v>
      </c>
      <c r="E44" s="6" t="s">
        <v>47</v>
      </c>
      <c r="F44" s="6" t="s">
        <v>48</v>
      </c>
      <c r="G44" s="20" t="s">
        <v>64</v>
      </c>
      <c r="H44" s="6" t="s">
        <v>49</v>
      </c>
      <c r="I44" s="6" t="s">
        <v>50</v>
      </c>
      <c r="J44" s="6" t="s">
        <v>51</v>
      </c>
      <c r="K44" s="20" t="s">
        <v>63</v>
      </c>
      <c r="L44" s="6" t="s">
        <v>52</v>
      </c>
      <c r="M44" s="6" t="s">
        <v>53</v>
      </c>
      <c r="N44" s="6" t="s">
        <v>54</v>
      </c>
      <c r="O44" s="20" t="s">
        <v>65</v>
      </c>
      <c r="P44" s="6" t="s">
        <v>55</v>
      </c>
      <c r="Q44" s="6" t="s">
        <v>56</v>
      </c>
      <c r="R44" s="7" t="s">
        <v>57</v>
      </c>
      <c r="S44" s="20" t="s">
        <v>66</v>
      </c>
      <c r="T44" s="7" t="s">
        <v>67</v>
      </c>
    </row>
    <row r="45" spans="1:20" ht="15" customHeight="1" x14ac:dyDescent="0.3">
      <c r="A45" s="61"/>
      <c r="B45" s="24" t="s">
        <v>3</v>
      </c>
      <c r="C45" s="25" t="s">
        <v>4</v>
      </c>
      <c r="D45" s="33">
        <v>2</v>
      </c>
      <c r="E45" s="33">
        <v>0</v>
      </c>
      <c r="F45" s="33">
        <v>0</v>
      </c>
      <c r="G45" s="26">
        <f>SUM(D45:F45)</f>
        <v>2</v>
      </c>
      <c r="H45" s="42">
        <v>0</v>
      </c>
      <c r="I45" s="42">
        <v>0</v>
      </c>
      <c r="J45" s="42">
        <v>0</v>
      </c>
      <c r="K45" s="21">
        <f t="shared" ref="K45:K50" si="0">SUM(H45:J45)</f>
        <v>0</v>
      </c>
      <c r="L45" s="33">
        <v>0</v>
      </c>
      <c r="M45" s="33">
        <v>0</v>
      </c>
      <c r="N45" s="33">
        <v>0</v>
      </c>
      <c r="O45" s="21">
        <f>SUM(L45:N45)</f>
        <v>0</v>
      </c>
      <c r="P45" s="33">
        <v>0</v>
      </c>
      <c r="Q45" s="33">
        <v>0</v>
      </c>
      <c r="R45" s="33">
        <v>0</v>
      </c>
      <c r="S45" s="21">
        <f>SUM(P45:R45)</f>
        <v>0</v>
      </c>
      <c r="T45" s="27">
        <f>G45+K45+O45+S45</f>
        <v>2</v>
      </c>
    </row>
    <row r="46" spans="1:20" x14ac:dyDescent="0.3">
      <c r="A46" s="62"/>
      <c r="B46" s="8" t="s">
        <v>5</v>
      </c>
      <c r="C46" s="9" t="s">
        <v>4</v>
      </c>
      <c r="D46" s="33">
        <v>165</v>
      </c>
      <c r="E46" s="33">
        <v>65</v>
      </c>
      <c r="F46" s="33">
        <v>67</v>
      </c>
      <c r="G46" s="23">
        <f t="shared" ref="G46:G101" si="1">SUM(D46:F46)</f>
        <v>297</v>
      </c>
      <c r="H46" s="33">
        <v>0</v>
      </c>
      <c r="I46" s="33">
        <v>0</v>
      </c>
      <c r="J46" s="33">
        <v>0</v>
      </c>
      <c r="K46" s="22">
        <f t="shared" si="0"/>
        <v>0</v>
      </c>
      <c r="L46" s="33">
        <v>0</v>
      </c>
      <c r="M46" s="33">
        <v>0</v>
      </c>
      <c r="N46" s="33">
        <v>0</v>
      </c>
      <c r="O46" s="22">
        <f t="shared" ref="O46:O101" si="2">SUM(L46:N46)</f>
        <v>0</v>
      </c>
      <c r="P46" s="33">
        <v>0</v>
      </c>
      <c r="Q46" s="33">
        <v>0</v>
      </c>
      <c r="R46" s="33">
        <v>0</v>
      </c>
      <c r="S46" s="22">
        <f t="shared" ref="S46:S100" si="3">SUM(P46:R46)</f>
        <v>0</v>
      </c>
      <c r="T46" s="32">
        <f>G46+K46+O46+S46</f>
        <v>297</v>
      </c>
    </row>
    <row r="47" spans="1:20" x14ac:dyDescent="0.3">
      <c r="A47" s="62"/>
      <c r="B47" s="8" t="s">
        <v>6</v>
      </c>
      <c r="C47" s="9" t="s">
        <v>4</v>
      </c>
      <c r="D47" s="33">
        <v>156</v>
      </c>
      <c r="E47" s="33">
        <v>159</v>
      </c>
      <c r="F47" s="33">
        <v>71</v>
      </c>
      <c r="G47" s="23">
        <f t="shared" si="1"/>
        <v>386</v>
      </c>
      <c r="H47" s="33">
        <v>0</v>
      </c>
      <c r="I47" s="33">
        <v>0</v>
      </c>
      <c r="J47" s="33">
        <v>0</v>
      </c>
      <c r="K47" s="22">
        <f t="shared" si="0"/>
        <v>0</v>
      </c>
      <c r="L47" s="33">
        <v>0</v>
      </c>
      <c r="M47" s="33">
        <v>0</v>
      </c>
      <c r="N47" s="33">
        <v>0</v>
      </c>
      <c r="O47" s="22">
        <f t="shared" si="2"/>
        <v>0</v>
      </c>
      <c r="P47" s="33">
        <v>0</v>
      </c>
      <c r="Q47" s="33">
        <v>0</v>
      </c>
      <c r="R47" s="33">
        <v>0</v>
      </c>
      <c r="S47" s="22">
        <f t="shared" si="3"/>
        <v>0</v>
      </c>
      <c r="T47" s="32">
        <f t="shared" ref="T47:T95" si="4">G47+K47+O47+S47</f>
        <v>386</v>
      </c>
    </row>
    <row r="48" spans="1:20" x14ac:dyDescent="0.3">
      <c r="A48" s="62"/>
      <c r="B48" s="8" t="s">
        <v>7</v>
      </c>
      <c r="C48" s="9" t="s">
        <v>4</v>
      </c>
      <c r="D48" s="33">
        <v>0</v>
      </c>
      <c r="E48" s="33">
        <v>5</v>
      </c>
      <c r="F48" s="33">
        <v>1</v>
      </c>
      <c r="G48" s="23">
        <f t="shared" si="1"/>
        <v>6</v>
      </c>
      <c r="H48" s="33">
        <v>0</v>
      </c>
      <c r="I48" s="33">
        <v>0</v>
      </c>
      <c r="J48" s="33">
        <v>0</v>
      </c>
      <c r="K48" s="22">
        <f t="shared" si="0"/>
        <v>0</v>
      </c>
      <c r="L48" s="33">
        <v>0</v>
      </c>
      <c r="M48" s="33">
        <v>0</v>
      </c>
      <c r="N48" s="33">
        <v>0</v>
      </c>
      <c r="O48" s="22">
        <f t="shared" si="2"/>
        <v>0</v>
      </c>
      <c r="P48" s="33">
        <v>0</v>
      </c>
      <c r="Q48" s="33">
        <v>0</v>
      </c>
      <c r="R48" s="33">
        <v>0</v>
      </c>
      <c r="S48" s="22">
        <f t="shared" si="3"/>
        <v>0</v>
      </c>
      <c r="T48" s="32">
        <f>G48+K48+O48+S48</f>
        <v>6</v>
      </c>
    </row>
    <row r="49" spans="1:20" x14ac:dyDescent="0.3">
      <c r="A49" s="62"/>
      <c r="B49" s="8" t="s">
        <v>8</v>
      </c>
      <c r="C49" s="9" t="s">
        <v>4</v>
      </c>
      <c r="D49" s="33">
        <v>71</v>
      </c>
      <c r="E49" s="33">
        <v>13</v>
      </c>
      <c r="F49" s="33">
        <v>0</v>
      </c>
      <c r="G49" s="23">
        <f>SUM(D49:F49)</f>
        <v>84</v>
      </c>
      <c r="H49" s="33">
        <v>0</v>
      </c>
      <c r="I49" s="33">
        <v>0</v>
      </c>
      <c r="J49" s="33">
        <v>0</v>
      </c>
      <c r="K49" s="22">
        <f t="shared" si="0"/>
        <v>0</v>
      </c>
      <c r="L49" s="33">
        <v>0</v>
      </c>
      <c r="M49" s="33">
        <v>0</v>
      </c>
      <c r="N49" s="33">
        <v>0</v>
      </c>
      <c r="O49" s="22">
        <f>SUM(L49:N49)</f>
        <v>0</v>
      </c>
      <c r="P49" s="33">
        <v>0</v>
      </c>
      <c r="Q49" s="33">
        <v>0</v>
      </c>
      <c r="R49" s="33">
        <v>0</v>
      </c>
      <c r="S49" s="22">
        <f>SUM(P49:R49)</f>
        <v>0</v>
      </c>
      <c r="T49" s="32">
        <f>G49+K49+O49+S49</f>
        <v>84</v>
      </c>
    </row>
    <row r="50" spans="1:20" x14ac:dyDescent="0.3">
      <c r="A50" s="62"/>
      <c r="B50" s="8" t="s">
        <v>81</v>
      </c>
      <c r="C50" s="9" t="s">
        <v>4</v>
      </c>
      <c r="D50" s="33">
        <v>30</v>
      </c>
      <c r="E50" s="33">
        <v>0</v>
      </c>
      <c r="F50" s="33">
        <v>0</v>
      </c>
      <c r="G50" s="23">
        <f t="shared" si="1"/>
        <v>30</v>
      </c>
      <c r="H50" s="33">
        <v>0</v>
      </c>
      <c r="I50" s="33">
        <v>0</v>
      </c>
      <c r="J50" s="33">
        <v>0</v>
      </c>
      <c r="K50" s="22">
        <f t="shared" si="0"/>
        <v>0</v>
      </c>
      <c r="L50" s="33">
        <v>0</v>
      </c>
      <c r="M50" s="33">
        <v>0</v>
      </c>
      <c r="N50" s="33">
        <v>0</v>
      </c>
      <c r="O50" s="22">
        <f t="shared" si="2"/>
        <v>0</v>
      </c>
      <c r="P50" s="33">
        <v>0</v>
      </c>
      <c r="Q50" s="33">
        <v>0</v>
      </c>
      <c r="R50" s="33">
        <v>0</v>
      </c>
      <c r="S50" s="22">
        <f t="shared" si="3"/>
        <v>0</v>
      </c>
      <c r="T50" s="32">
        <f t="shared" si="4"/>
        <v>30</v>
      </c>
    </row>
    <row r="51" spans="1:20" ht="16.5" x14ac:dyDescent="0.3">
      <c r="A51" s="62"/>
      <c r="B51" s="43" t="s">
        <v>70</v>
      </c>
      <c r="C51" s="46"/>
      <c r="D51" s="46">
        <f t="shared" ref="D51:S51" si="5">SUM(D45:D50)</f>
        <v>424</v>
      </c>
      <c r="E51" s="46">
        <f t="shared" si="5"/>
        <v>242</v>
      </c>
      <c r="F51" s="46">
        <f t="shared" si="5"/>
        <v>139</v>
      </c>
      <c r="G51" s="50">
        <f t="shared" si="5"/>
        <v>805</v>
      </c>
      <c r="H51" s="46">
        <f t="shared" si="5"/>
        <v>0</v>
      </c>
      <c r="I51" s="46">
        <f t="shared" si="5"/>
        <v>0</v>
      </c>
      <c r="J51" s="46">
        <f t="shared" si="5"/>
        <v>0</v>
      </c>
      <c r="K51" s="50">
        <f t="shared" si="5"/>
        <v>0</v>
      </c>
      <c r="L51" s="48">
        <f t="shared" si="5"/>
        <v>0</v>
      </c>
      <c r="M51" s="48">
        <f t="shared" si="5"/>
        <v>0</v>
      </c>
      <c r="N51" s="48">
        <f t="shared" si="5"/>
        <v>0</v>
      </c>
      <c r="O51" s="50">
        <f t="shared" si="5"/>
        <v>0</v>
      </c>
      <c r="P51" s="48">
        <f>SUM(P45:P50)</f>
        <v>0</v>
      </c>
      <c r="Q51" s="48">
        <f t="shared" si="5"/>
        <v>0</v>
      </c>
      <c r="R51" s="48">
        <f t="shared" si="5"/>
        <v>0</v>
      </c>
      <c r="S51" s="50">
        <f t="shared" si="5"/>
        <v>0</v>
      </c>
      <c r="T51" s="51">
        <f>G51+K51+O51+S51</f>
        <v>805</v>
      </c>
    </row>
    <row r="52" spans="1:20" x14ac:dyDescent="0.3">
      <c r="A52" s="62"/>
      <c r="B52" s="8" t="s">
        <v>9</v>
      </c>
      <c r="C52" s="9" t="s">
        <v>9</v>
      </c>
      <c r="D52" s="33">
        <v>135</v>
      </c>
      <c r="E52" s="33">
        <v>56</v>
      </c>
      <c r="F52" s="33">
        <v>58</v>
      </c>
      <c r="G52" s="23">
        <f t="shared" si="1"/>
        <v>249</v>
      </c>
      <c r="H52" s="33">
        <v>0</v>
      </c>
      <c r="I52" s="33">
        <v>0</v>
      </c>
      <c r="J52" s="33">
        <v>0</v>
      </c>
      <c r="K52" s="22">
        <f>SUM(H52:J52)</f>
        <v>0</v>
      </c>
      <c r="L52" s="33">
        <v>0</v>
      </c>
      <c r="M52" s="33">
        <v>0</v>
      </c>
      <c r="N52" s="33">
        <v>0</v>
      </c>
      <c r="O52" s="22">
        <f t="shared" si="2"/>
        <v>0</v>
      </c>
      <c r="P52" s="33">
        <v>0</v>
      </c>
      <c r="Q52" s="33">
        <v>0</v>
      </c>
      <c r="R52" s="33">
        <v>0</v>
      </c>
      <c r="S52" s="22">
        <f t="shared" si="3"/>
        <v>0</v>
      </c>
      <c r="T52" s="32">
        <f t="shared" si="4"/>
        <v>249</v>
      </c>
    </row>
    <row r="53" spans="1:20" ht="9" customHeight="1" x14ac:dyDescent="0.3">
      <c r="A53" s="62"/>
      <c r="B53" s="8"/>
      <c r="C53" s="9"/>
      <c r="D53" s="33"/>
      <c r="E53" s="33"/>
      <c r="F53" s="33"/>
      <c r="G53" s="23"/>
      <c r="H53" s="33"/>
      <c r="I53" s="33"/>
      <c r="J53" s="33"/>
      <c r="K53" s="22"/>
      <c r="L53" s="33"/>
      <c r="M53" s="33"/>
      <c r="N53" s="33"/>
      <c r="O53" s="22"/>
      <c r="P53" s="33"/>
      <c r="Q53" s="33"/>
      <c r="R53" s="33"/>
      <c r="S53" s="22"/>
      <c r="T53" s="32"/>
    </row>
    <row r="54" spans="1:20" x14ac:dyDescent="0.3">
      <c r="A54" s="62"/>
      <c r="B54" s="8" t="s">
        <v>10</v>
      </c>
      <c r="C54" s="9" t="s">
        <v>11</v>
      </c>
      <c r="D54" s="33">
        <v>156</v>
      </c>
      <c r="E54" s="33">
        <v>42</v>
      </c>
      <c r="F54" s="33">
        <v>68</v>
      </c>
      <c r="G54" s="23">
        <f t="shared" si="1"/>
        <v>266</v>
      </c>
      <c r="H54" s="33">
        <v>0</v>
      </c>
      <c r="I54" s="33">
        <v>0</v>
      </c>
      <c r="J54" s="33">
        <v>0</v>
      </c>
      <c r="K54" s="22">
        <f>SUM(H54:J54)</f>
        <v>0</v>
      </c>
      <c r="L54" s="33">
        <v>0</v>
      </c>
      <c r="M54" s="33">
        <v>0</v>
      </c>
      <c r="N54" s="33">
        <v>0</v>
      </c>
      <c r="O54" s="22">
        <f t="shared" si="2"/>
        <v>0</v>
      </c>
      <c r="P54" s="33">
        <v>0</v>
      </c>
      <c r="Q54" s="33">
        <v>0</v>
      </c>
      <c r="R54" s="33">
        <v>0</v>
      </c>
      <c r="S54" s="22">
        <f t="shared" si="3"/>
        <v>0</v>
      </c>
      <c r="T54" s="32">
        <f t="shared" si="4"/>
        <v>266</v>
      </c>
    </row>
    <row r="55" spans="1:20" ht="9.75" customHeight="1" x14ac:dyDescent="0.3">
      <c r="A55" s="62"/>
      <c r="B55" s="8"/>
      <c r="C55" s="9"/>
      <c r="D55" s="33"/>
      <c r="E55" s="33"/>
      <c r="F55" s="33"/>
      <c r="G55" s="23"/>
      <c r="H55" s="33"/>
      <c r="I55" s="33"/>
      <c r="J55" s="33"/>
      <c r="K55" s="22"/>
      <c r="L55" s="33"/>
      <c r="M55" s="33"/>
      <c r="N55" s="33"/>
      <c r="O55" s="22"/>
      <c r="P55" s="33"/>
      <c r="Q55" s="33"/>
      <c r="R55" s="33"/>
      <c r="S55" s="22"/>
      <c r="T55" s="32"/>
    </row>
    <row r="56" spans="1:20" x14ac:dyDescent="0.3">
      <c r="A56" s="62"/>
      <c r="B56" s="8" t="s">
        <v>12</v>
      </c>
      <c r="C56" s="9" t="s">
        <v>13</v>
      </c>
      <c r="D56" s="33">
        <v>0</v>
      </c>
      <c r="E56" s="33">
        <v>0</v>
      </c>
      <c r="F56" s="33">
        <v>0</v>
      </c>
      <c r="G56" s="23">
        <f t="shared" si="1"/>
        <v>0</v>
      </c>
      <c r="H56" s="33">
        <v>0</v>
      </c>
      <c r="I56" s="33">
        <v>0</v>
      </c>
      <c r="J56" s="33">
        <v>0</v>
      </c>
      <c r="K56" s="22">
        <f>SUM(H56:J56)</f>
        <v>0</v>
      </c>
      <c r="L56" s="33">
        <v>0</v>
      </c>
      <c r="M56" s="33">
        <v>0</v>
      </c>
      <c r="N56" s="33">
        <v>0</v>
      </c>
      <c r="O56" s="22">
        <f t="shared" si="2"/>
        <v>0</v>
      </c>
      <c r="P56" s="33">
        <v>0</v>
      </c>
      <c r="Q56" s="33">
        <v>0</v>
      </c>
      <c r="R56" s="33">
        <v>0</v>
      </c>
      <c r="S56" s="22">
        <f t="shared" si="3"/>
        <v>0</v>
      </c>
      <c r="T56" s="32">
        <f t="shared" si="4"/>
        <v>0</v>
      </c>
    </row>
    <row r="57" spans="1:20" ht="31.5" x14ac:dyDescent="0.3">
      <c r="A57" s="62"/>
      <c r="B57" s="8" t="s">
        <v>14</v>
      </c>
      <c r="C57" s="9" t="s">
        <v>13</v>
      </c>
      <c r="D57" s="33">
        <v>0</v>
      </c>
      <c r="E57" s="33">
        <v>0</v>
      </c>
      <c r="F57" s="33">
        <v>0</v>
      </c>
      <c r="G57" s="23">
        <f t="shared" si="1"/>
        <v>0</v>
      </c>
      <c r="H57" s="33">
        <v>0</v>
      </c>
      <c r="I57" s="33">
        <v>0</v>
      </c>
      <c r="J57" s="33">
        <v>0</v>
      </c>
      <c r="K57" s="22">
        <f>SUM(H57:J57)</f>
        <v>0</v>
      </c>
      <c r="L57" s="33">
        <v>0</v>
      </c>
      <c r="M57" s="33">
        <v>0</v>
      </c>
      <c r="N57" s="33">
        <v>0</v>
      </c>
      <c r="O57" s="22">
        <f t="shared" si="2"/>
        <v>0</v>
      </c>
      <c r="P57" s="33">
        <v>0</v>
      </c>
      <c r="Q57" s="33">
        <v>0</v>
      </c>
      <c r="R57" s="33">
        <v>0</v>
      </c>
      <c r="S57" s="22">
        <f t="shared" si="3"/>
        <v>0</v>
      </c>
      <c r="T57" s="32">
        <f t="shared" si="4"/>
        <v>0</v>
      </c>
    </row>
    <row r="58" spans="1:20" ht="16.5" x14ac:dyDescent="0.3">
      <c r="A58" s="62"/>
      <c r="B58" s="43" t="s">
        <v>74</v>
      </c>
      <c r="C58" s="46"/>
      <c r="D58" s="46">
        <f t="shared" ref="D58:I58" si="6">SUM(D52:D57)</f>
        <v>291</v>
      </c>
      <c r="E58" s="46">
        <f t="shared" si="6"/>
        <v>98</v>
      </c>
      <c r="F58" s="46">
        <f t="shared" si="6"/>
        <v>126</v>
      </c>
      <c r="G58" s="50">
        <f t="shared" si="6"/>
        <v>515</v>
      </c>
      <c r="H58" s="46">
        <f t="shared" si="6"/>
        <v>0</v>
      </c>
      <c r="I58" s="46">
        <f t="shared" si="6"/>
        <v>0</v>
      </c>
      <c r="J58" s="46">
        <f t="shared" ref="J58:S58" si="7">SUM(J52:J57)</f>
        <v>0</v>
      </c>
      <c r="K58" s="50">
        <f t="shared" si="7"/>
        <v>0</v>
      </c>
      <c r="L58" s="48">
        <f t="shared" si="7"/>
        <v>0</v>
      </c>
      <c r="M58" s="48">
        <f t="shared" si="7"/>
        <v>0</v>
      </c>
      <c r="N58" s="48">
        <f t="shared" si="7"/>
        <v>0</v>
      </c>
      <c r="O58" s="50">
        <f t="shared" si="7"/>
        <v>0</v>
      </c>
      <c r="P58" s="48">
        <f t="shared" si="7"/>
        <v>0</v>
      </c>
      <c r="Q58" s="48">
        <f t="shared" si="7"/>
        <v>0</v>
      </c>
      <c r="R58" s="48">
        <f t="shared" si="7"/>
        <v>0</v>
      </c>
      <c r="S58" s="50">
        <f t="shared" si="7"/>
        <v>0</v>
      </c>
      <c r="T58" s="51">
        <f>G58+K58+O58+S58</f>
        <v>515</v>
      </c>
    </row>
    <row r="59" spans="1:20" x14ac:dyDescent="0.3">
      <c r="A59" s="62"/>
      <c r="B59" s="8" t="s">
        <v>59</v>
      </c>
      <c r="C59" s="9" t="s">
        <v>13</v>
      </c>
      <c r="D59" s="33">
        <v>1</v>
      </c>
      <c r="E59" s="33">
        <v>0</v>
      </c>
      <c r="F59" s="33">
        <v>0</v>
      </c>
      <c r="G59" s="23">
        <f t="shared" si="1"/>
        <v>1</v>
      </c>
      <c r="H59" s="33">
        <v>0</v>
      </c>
      <c r="I59" s="33">
        <v>0</v>
      </c>
      <c r="J59" s="33">
        <v>0</v>
      </c>
      <c r="K59" s="22">
        <f>SUM(H59:J59)</f>
        <v>0</v>
      </c>
      <c r="L59" s="33">
        <v>0</v>
      </c>
      <c r="M59" s="33">
        <v>0</v>
      </c>
      <c r="N59" s="33">
        <v>0</v>
      </c>
      <c r="O59" s="22">
        <f t="shared" si="2"/>
        <v>0</v>
      </c>
      <c r="P59" s="33">
        <v>0</v>
      </c>
      <c r="Q59" s="33">
        <v>0</v>
      </c>
      <c r="R59" s="33">
        <v>0</v>
      </c>
      <c r="S59" s="22">
        <f t="shared" si="3"/>
        <v>0</v>
      </c>
      <c r="T59" s="32">
        <f t="shared" si="4"/>
        <v>1</v>
      </c>
    </row>
    <row r="60" spans="1:20" ht="19.5" customHeight="1" x14ac:dyDescent="0.3">
      <c r="A60" s="62"/>
      <c r="B60" s="8" t="s">
        <v>15</v>
      </c>
      <c r="C60" s="9" t="s">
        <v>13</v>
      </c>
      <c r="D60" s="33">
        <v>2</v>
      </c>
      <c r="E60" s="33">
        <v>0</v>
      </c>
      <c r="F60" s="33">
        <v>0</v>
      </c>
      <c r="G60" s="23">
        <f t="shared" si="1"/>
        <v>2</v>
      </c>
      <c r="H60" s="33">
        <v>0</v>
      </c>
      <c r="I60" s="33">
        <v>0</v>
      </c>
      <c r="J60" s="33">
        <v>0</v>
      </c>
      <c r="K60" s="22">
        <f t="shared" ref="K60:K73" si="8">SUM(H60:J60)</f>
        <v>0</v>
      </c>
      <c r="L60" s="33">
        <v>0</v>
      </c>
      <c r="M60" s="33">
        <v>0</v>
      </c>
      <c r="N60" s="33">
        <v>0</v>
      </c>
      <c r="O60" s="22">
        <f t="shared" si="2"/>
        <v>0</v>
      </c>
      <c r="P60" s="33">
        <v>0</v>
      </c>
      <c r="Q60" s="33">
        <v>0</v>
      </c>
      <c r="R60" s="33">
        <v>0</v>
      </c>
      <c r="S60" s="22">
        <f t="shared" si="3"/>
        <v>0</v>
      </c>
      <c r="T60" s="32">
        <f t="shared" si="4"/>
        <v>2</v>
      </c>
    </row>
    <row r="61" spans="1:20" x14ac:dyDescent="0.3">
      <c r="A61" s="62"/>
      <c r="B61" s="8" t="s">
        <v>16</v>
      </c>
      <c r="C61" s="9" t="s">
        <v>13</v>
      </c>
      <c r="D61" s="33">
        <v>1</v>
      </c>
      <c r="E61" s="33">
        <v>0</v>
      </c>
      <c r="F61" s="33">
        <v>20</v>
      </c>
      <c r="G61" s="23">
        <f t="shared" si="1"/>
        <v>21</v>
      </c>
      <c r="H61" s="33">
        <v>0</v>
      </c>
      <c r="I61" s="33">
        <v>0</v>
      </c>
      <c r="J61" s="33">
        <v>0</v>
      </c>
      <c r="K61" s="22">
        <f t="shared" si="8"/>
        <v>0</v>
      </c>
      <c r="L61" s="33">
        <v>0</v>
      </c>
      <c r="M61" s="33">
        <v>0</v>
      </c>
      <c r="N61" s="33">
        <v>0</v>
      </c>
      <c r="O61" s="22">
        <f t="shared" si="2"/>
        <v>0</v>
      </c>
      <c r="P61" s="33">
        <v>0</v>
      </c>
      <c r="Q61" s="33">
        <v>0</v>
      </c>
      <c r="R61" s="33">
        <v>0</v>
      </c>
      <c r="S61" s="22">
        <f t="shared" si="3"/>
        <v>0</v>
      </c>
      <c r="T61" s="32">
        <f t="shared" si="4"/>
        <v>21</v>
      </c>
    </row>
    <row r="62" spans="1:20" x14ac:dyDescent="0.3">
      <c r="A62" s="62"/>
      <c r="B62" s="8" t="s">
        <v>17</v>
      </c>
      <c r="C62" s="9" t="s">
        <v>13</v>
      </c>
      <c r="D62" s="33">
        <v>0</v>
      </c>
      <c r="E62" s="33">
        <v>0</v>
      </c>
      <c r="F62" s="33">
        <v>0</v>
      </c>
      <c r="G62" s="23">
        <f t="shared" si="1"/>
        <v>0</v>
      </c>
      <c r="H62" s="33">
        <v>0</v>
      </c>
      <c r="I62" s="33">
        <v>0</v>
      </c>
      <c r="J62" s="33">
        <v>0</v>
      </c>
      <c r="K62" s="22">
        <f t="shared" si="8"/>
        <v>0</v>
      </c>
      <c r="L62" s="33">
        <v>0</v>
      </c>
      <c r="M62" s="33">
        <v>0</v>
      </c>
      <c r="N62" s="33">
        <v>0</v>
      </c>
      <c r="O62" s="22">
        <f t="shared" si="2"/>
        <v>0</v>
      </c>
      <c r="P62" s="33">
        <v>0</v>
      </c>
      <c r="Q62" s="33">
        <v>0</v>
      </c>
      <c r="R62" s="33">
        <v>0</v>
      </c>
      <c r="S62" s="22">
        <f t="shared" si="3"/>
        <v>0</v>
      </c>
      <c r="T62" s="32">
        <f t="shared" si="4"/>
        <v>0</v>
      </c>
    </row>
    <row r="63" spans="1:20" ht="31.5" x14ac:dyDescent="0.3">
      <c r="A63" s="62"/>
      <c r="B63" s="8" t="s">
        <v>18</v>
      </c>
      <c r="C63" s="9" t="s">
        <v>13</v>
      </c>
      <c r="D63" s="33">
        <v>36</v>
      </c>
      <c r="E63" s="33">
        <v>15</v>
      </c>
      <c r="F63" s="33">
        <v>10</v>
      </c>
      <c r="G63" s="23">
        <f t="shared" si="1"/>
        <v>61</v>
      </c>
      <c r="H63" s="33">
        <v>0</v>
      </c>
      <c r="I63" s="33">
        <v>0</v>
      </c>
      <c r="J63" s="33">
        <v>0</v>
      </c>
      <c r="K63" s="22">
        <f t="shared" si="8"/>
        <v>0</v>
      </c>
      <c r="L63" s="33">
        <v>0</v>
      </c>
      <c r="M63" s="33">
        <v>0</v>
      </c>
      <c r="N63" s="33">
        <v>0</v>
      </c>
      <c r="O63" s="22">
        <f t="shared" si="2"/>
        <v>0</v>
      </c>
      <c r="P63" s="33">
        <v>0</v>
      </c>
      <c r="Q63" s="33">
        <v>0</v>
      </c>
      <c r="R63" s="33">
        <v>0</v>
      </c>
      <c r="S63" s="22">
        <f t="shared" si="3"/>
        <v>0</v>
      </c>
      <c r="T63" s="32">
        <f t="shared" si="4"/>
        <v>61</v>
      </c>
    </row>
    <row r="64" spans="1:20" x14ac:dyDescent="0.3">
      <c r="A64" s="62"/>
      <c r="B64" s="8" t="s">
        <v>19</v>
      </c>
      <c r="C64" s="9" t="s">
        <v>13</v>
      </c>
      <c r="D64" s="33">
        <v>12</v>
      </c>
      <c r="E64" s="33">
        <v>10</v>
      </c>
      <c r="F64" s="33">
        <v>10</v>
      </c>
      <c r="G64" s="23">
        <f t="shared" si="1"/>
        <v>32</v>
      </c>
      <c r="H64" s="33">
        <v>0</v>
      </c>
      <c r="I64" s="33">
        <v>0</v>
      </c>
      <c r="J64" s="33">
        <v>0</v>
      </c>
      <c r="K64" s="22">
        <f t="shared" si="8"/>
        <v>0</v>
      </c>
      <c r="L64" s="33">
        <v>0</v>
      </c>
      <c r="M64" s="33">
        <v>0</v>
      </c>
      <c r="N64" s="33">
        <v>0</v>
      </c>
      <c r="O64" s="22">
        <f t="shared" si="2"/>
        <v>0</v>
      </c>
      <c r="P64" s="33">
        <v>0</v>
      </c>
      <c r="Q64" s="33">
        <v>0</v>
      </c>
      <c r="R64" s="33">
        <v>0</v>
      </c>
      <c r="S64" s="22">
        <f t="shared" si="3"/>
        <v>0</v>
      </c>
      <c r="T64" s="32">
        <f t="shared" si="4"/>
        <v>32</v>
      </c>
    </row>
    <row r="65" spans="1:20" x14ac:dyDescent="0.3">
      <c r="A65" s="62"/>
      <c r="B65" s="8" t="s">
        <v>92</v>
      </c>
      <c r="C65" s="9" t="s">
        <v>13</v>
      </c>
      <c r="D65" s="33">
        <v>20</v>
      </c>
      <c r="E65" s="33">
        <v>10</v>
      </c>
      <c r="F65" s="33">
        <v>20</v>
      </c>
      <c r="G65" s="23">
        <f t="shared" si="1"/>
        <v>50</v>
      </c>
      <c r="H65" s="33">
        <v>0</v>
      </c>
      <c r="I65" s="33">
        <v>0</v>
      </c>
      <c r="J65" s="33">
        <v>0</v>
      </c>
      <c r="K65" s="22">
        <f t="shared" si="8"/>
        <v>0</v>
      </c>
      <c r="L65" s="33">
        <v>0</v>
      </c>
      <c r="M65" s="33">
        <v>0</v>
      </c>
      <c r="N65" s="33">
        <v>0</v>
      </c>
      <c r="O65" s="22">
        <f t="shared" si="2"/>
        <v>0</v>
      </c>
      <c r="P65" s="33">
        <v>0</v>
      </c>
      <c r="Q65" s="33">
        <v>0</v>
      </c>
      <c r="R65" s="33">
        <v>0</v>
      </c>
      <c r="S65" s="22">
        <f t="shared" si="3"/>
        <v>0</v>
      </c>
      <c r="T65" s="32">
        <f t="shared" si="4"/>
        <v>50</v>
      </c>
    </row>
    <row r="66" spans="1:20" x14ac:dyDescent="0.3">
      <c r="A66" s="62"/>
      <c r="B66" s="8" t="s">
        <v>95</v>
      </c>
      <c r="C66" s="9" t="s">
        <v>13</v>
      </c>
      <c r="D66" s="33">
        <v>1</v>
      </c>
      <c r="E66" s="33">
        <v>1</v>
      </c>
      <c r="F66" s="33">
        <v>0</v>
      </c>
      <c r="G66" s="23">
        <f t="shared" si="1"/>
        <v>2</v>
      </c>
      <c r="H66" s="33">
        <v>0</v>
      </c>
      <c r="I66" s="33">
        <v>0</v>
      </c>
      <c r="J66" s="33">
        <v>0</v>
      </c>
      <c r="K66" s="22">
        <f t="shared" si="8"/>
        <v>0</v>
      </c>
      <c r="L66" s="33">
        <v>0</v>
      </c>
      <c r="M66" s="33">
        <v>0</v>
      </c>
      <c r="N66" s="33">
        <v>0</v>
      </c>
      <c r="O66" s="22">
        <f>SUM(L66:N66)</f>
        <v>0</v>
      </c>
      <c r="P66" s="33">
        <v>0</v>
      </c>
      <c r="Q66" s="33">
        <v>0</v>
      </c>
      <c r="R66" s="33">
        <v>0</v>
      </c>
      <c r="S66" s="22">
        <v>0</v>
      </c>
      <c r="T66" s="32">
        <f>G66+K66+O66+S66</f>
        <v>2</v>
      </c>
    </row>
    <row r="67" spans="1:20" x14ac:dyDescent="0.3">
      <c r="A67" s="62"/>
      <c r="B67" s="8" t="s">
        <v>20</v>
      </c>
      <c r="C67" s="9" t="s">
        <v>13</v>
      </c>
      <c r="D67" s="33">
        <v>1</v>
      </c>
      <c r="E67" s="33">
        <v>0</v>
      </c>
      <c r="F67" s="33">
        <v>0</v>
      </c>
      <c r="G67" s="23">
        <f t="shared" si="1"/>
        <v>1</v>
      </c>
      <c r="H67" s="33">
        <v>0</v>
      </c>
      <c r="I67" s="33">
        <v>0</v>
      </c>
      <c r="J67" s="33">
        <v>0</v>
      </c>
      <c r="K67" s="22">
        <f t="shared" si="8"/>
        <v>0</v>
      </c>
      <c r="L67" s="33">
        <v>0</v>
      </c>
      <c r="M67" s="33">
        <v>0</v>
      </c>
      <c r="N67" s="33">
        <v>0</v>
      </c>
      <c r="O67" s="22">
        <f t="shared" si="2"/>
        <v>0</v>
      </c>
      <c r="P67" s="33">
        <v>0</v>
      </c>
      <c r="Q67" s="33">
        <v>0</v>
      </c>
      <c r="R67" s="33">
        <v>0</v>
      </c>
      <c r="S67" s="22">
        <f t="shared" si="3"/>
        <v>0</v>
      </c>
      <c r="T67" s="32">
        <f t="shared" si="4"/>
        <v>1</v>
      </c>
    </row>
    <row r="68" spans="1:20" ht="31.5" x14ac:dyDescent="0.3">
      <c r="A68" s="62"/>
      <c r="B68" s="8" t="s">
        <v>21</v>
      </c>
      <c r="C68" s="9" t="s">
        <v>13</v>
      </c>
      <c r="D68" s="33">
        <v>0</v>
      </c>
      <c r="E68" s="33">
        <v>0</v>
      </c>
      <c r="F68" s="33">
        <v>0</v>
      </c>
      <c r="G68" s="23">
        <f t="shared" si="1"/>
        <v>0</v>
      </c>
      <c r="H68" s="33">
        <v>0</v>
      </c>
      <c r="I68" s="33">
        <v>0</v>
      </c>
      <c r="J68" s="33">
        <v>0</v>
      </c>
      <c r="K68" s="22">
        <f t="shared" si="8"/>
        <v>0</v>
      </c>
      <c r="L68" s="33">
        <v>0</v>
      </c>
      <c r="M68" s="33">
        <v>0</v>
      </c>
      <c r="N68" s="33">
        <v>0</v>
      </c>
      <c r="O68" s="22">
        <f t="shared" si="2"/>
        <v>0</v>
      </c>
      <c r="P68" s="33">
        <v>0</v>
      </c>
      <c r="Q68" s="33">
        <v>0</v>
      </c>
      <c r="R68" s="33">
        <v>0</v>
      </c>
      <c r="S68" s="22">
        <f t="shared" si="3"/>
        <v>0</v>
      </c>
      <c r="T68" s="32">
        <f t="shared" si="4"/>
        <v>0</v>
      </c>
    </row>
    <row r="69" spans="1:20" x14ac:dyDescent="0.3">
      <c r="A69" s="62"/>
      <c r="B69" s="8" t="s">
        <v>61</v>
      </c>
      <c r="C69" s="9" t="s">
        <v>13</v>
      </c>
      <c r="D69" s="33">
        <v>0</v>
      </c>
      <c r="E69" s="33">
        <v>0</v>
      </c>
      <c r="F69" s="33">
        <v>0</v>
      </c>
      <c r="G69" s="23">
        <f t="shared" si="1"/>
        <v>0</v>
      </c>
      <c r="H69" s="33">
        <v>0</v>
      </c>
      <c r="I69" s="33">
        <v>0</v>
      </c>
      <c r="J69" s="33">
        <v>0</v>
      </c>
      <c r="K69" s="22">
        <f t="shared" si="8"/>
        <v>0</v>
      </c>
      <c r="L69" s="33">
        <v>0</v>
      </c>
      <c r="M69" s="33">
        <v>0</v>
      </c>
      <c r="N69" s="33">
        <v>0</v>
      </c>
      <c r="O69" s="22">
        <f>SUM(L69:N69)</f>
        <v>0</v>
      </c>
      <c r="P69" s="33">
        <v>0</v>
      </c>
      <c r="Q69" s="33">
        <v>0</v>
      </c>
      <c r="R69" s="33">
        <v>0</v>
      </c>
      <c r="S69" s="22">
        <f t="shared" si="3"/>
        <v>0</v>
      </c>
      <c r="T69" s="32">
        <f t="shared" si="4"/>
        <v>0</v>
      </c>
    </row>
    <row r="70" spans="1:20" ht="31.5" x14ac:dyDescent="0.3">
      <c r="A70" s="62"/>
      <c r="B70" s="8" t="s">
        <v>62</v>
      </c>
      <c r="C70" s="9" t="s">
        <v>13</v>
      </c>
      <c r="D70" s="33">
        <v>0</v>
      </c>
      <c r="E70" s="33">
        <v>0</v>
      </c>
      <c r="F70" s="33">
        <v>0</v>
      </c>
      <c r="G70" s="23">
        <f t="shared" si="1"/>
        <v>0</v>
      </c>
      <c r="H70" s="33">
        <v>0</v>
      </c>
      <c r="I70" s="33">
        <v>0</v>
      </c>
      <c r="J70" s="33">
        <v>0</v>
      </c>
      <c r="K70" s="22">
        <f t="shared" si="8"/>
        <v>0</v>
      </c>
      <c r="L70" s="33">
        <v>0</v>
      </c>
      <c r="M70" s="33">
        <v>0</v>
      </c>
      <c r="N70" s="33">
        <v>0</v>
      </c>
      <c r="O70" s="22">
        <f>SUM(L70:N70)</f>
        <v>0</v>
      </c>
      <c r="P70" s="33">
        <v>0</v>
      </c>
      <c r="Q70" s="33">
        <v>0</v>
      </c>
      <c r="R70" s="33">
        <v>0</v>
      </c>
      <c r="S70" s="22">
        <f t="shared" si="3"/>
        <v>0</v>
      </c>
      <c r="T70" s="32">
        <f t="shared" si="4"/>
        <v>0</v>
      </c>
    </row>
    <row r="71" spans="1:20" x14ac:dyDescent="0.3">
      <c r="A71" s="62"/>
      <c r="B71" s="8" t="s">
        <v>22</v>
      </c>
      <c r="C71" s="9" t="s">
        <v>13</v>
      </c>
      <c r="D71" s="33">
        <v>31</v>
      </c>
      <c r="E71" s="33">
        <v>10</v>
      </c>
      <c r="F71" s="33">
        <v>10</v>
      </c>
      <c r="G71" s="23">
        <f t="shared" si="1"/>
        <v>51</v>
      </c>
      <c r="H71" s="33">
        <v>0</v>
      </c>
      <c r="I71" s="33">
        <v>0</v>
      </c>
      <c r="J71" s="33">
        <v>0</v>
      </c>
      <c r="K71" s="22">
        <f t="shared" si="8"/>
        <v>0</v>
      </c>
      <c r="L71" s="33">
        <v>0</v>
      </c>
      <c r="M71" s="33">
        <v>0</v>
      </c>
      <c r="N71" s="33">
        <v>0</v>
      </c>
      <c r="O71" s="22">
        <f t="shared" si="2"/>
        <v>0</v>
      </c>
      <c r="P71" s="33">
        <v>0</v>
      </c>
      <c r="Q71" s="33">
        <v>0</v>
      </c>
      <c r="R71" s="33">
        <v>0</v>
      </c>
      <c r="S71" s="22">
        <f t="shared" si="3"/>
        <v>0</v>
      </c>
      <c r="T71" s="32">
        <f t="shared" si="4"/>
        <v>51</v>
      </c>
    </row>
    <row r="72" spans="1:20" x14ac:dyDescent="0.3">
      <c r="A72" s="62"/>
      <c r="B72" s="8" t="s">
        <v>60</v>
      </c>
      <c r="C72" s="9" t="s">
        <v>13</v>
      </c>
      <c r="D72" s="33">
        <v>1</v>
      </c>
      <c r="E72" s="33">
        <v>10</v>
      </c>
      <c r="F72" s="33">
        <v>36</v>
      </c>
      <c r="G72" s="23">
        <f t="shared" si="1"/>
        <v>47</v>
      </c>
      <c r="H72" s="33">
        <v>0</v>
      </c>
      <c r="I72" s="33">
        <v>0</v>
      </c>
      <c r="J72" s="33">
        <v>0</v>
      </c>
      <c r="K72" s="22">
        <f t="shared" si="8"/>
        <v>0</v>
      </c>
      <c r="L72" s="33">
        <v>0</v>
      </c>
      <c r="M72" s="33">
        <v>0</v>
      </c>
      <c r="N72" s="33">
        <v>0</v>
      </c>
      <c r="O72" s="22">
        <f>SUM(L72:N72)</f>
        <v>0</v>
      </c>
      <c r="P72" s="33">
        <v>0</v>
      </c>
      <c r="Q72" s="33">
        <v>0</v>
      </c>
      <c r="R72" s="33">
        <v>0</v>
      </c>
      <c r="S72" s="22">
        <f t="shared" si="3"/>
        <v>0</v>
      </c>
      <c r="T72" s="32">
        <f t="shared" si="4"/>
        <v>47</v>
      </c>
    </row>
    <row r="73" spans="1:20" x14ac:dyDescent="0.3">
      <c r="A73" s="62"/>
      <c r="B73" s="8" t="s">
        <v>23</v>
      </c>
      <c r="C73" s="9" t="s">
        <v>13</v>
      </c>
      <c r="D73" s="33">
        <v>0</v>
      </c>
      <c r="E73" s="33">
        <v>0</v>
      </c>
      <c r="F73" s="33">
        <v>0</v>
      </c>
      <c r="G73" s="23">
        <f t="shared" si="1"/>
        <v>0</v>
      </c>
      <c r="H73" s="33">
        <v>0</v>
      </c>
      <c r="I73" s="33">
        <v>0</v>
      </c>
      <c r="J73" s="33">
        <v>0</v>
      </c>
      <c r="K73" s="22">
        <f t="shared" si="8"/>
        <v>0</v>
      </c>
      <c r="L73" s="33">
        <v>0</v>
      </c>
      <c r="M73" s="33">
        <v>0</v>
      </c>
      <c r="N73" s="33">
        <v>0</v>
      </c>
      <c r="O73" s="22">
        <f t="shared" si="2"/>
        <v>0</v>
      </c>
      <c r="P73" s="33">
        <v>0</v>
      </c>
      <c r="Q73" s="33">
        <v>0</v>
      </c>
      <c r="R73" s="33">
        <v>0</v>
      </c>
      <c r="S73" s="22">
        <f t="shared" si="3"/>
        <v>0</v>
      </c>
      <c r="T73" s="32">
        <f t="shared" si="4"/>
        <v>0</v>
      </c>
    </row>
    <row r="74" spans="1:20" ht="16.5" x14ac:dyDescent="0.3">
      <c r="A74" s="62"/>
      <c r="B74" s="43" t="s">
        <v>71</v>
      </c>
      <c r="C74" s="46"/>
      <c r="D74" s="46">
        <f t="shared" ref="D74:S74" si="9">SUM(D59:D73)</f>
        <v>106</v>
      </c>
      <c r="E74" s="46">
        <f t="shared" si="9"/>
        <v>56</v>
      </c>
      <c r="F74" s="46">
        <f t="shared" si="9"/>
        <v>106</v>
      </c>
      <c r="G74" s="50">
        <f t="shared" si="9"/>
        <v>268</v>
      </c>
      <c r="H74" s="48">
        <f t="shared" si="9"/>
        <v>0</v>
      </c>
      <c r="I74" s="48">
        <f t="shared" si="9"/>
        <v>0</v>
      </c>
      <c r="J74" s="48">
        <f t="shared" si="9"/>
        <v>0</v>
      </c>
      <c r="K74" s="50">
        <f t="shared" si="9"/>
        <v>0</v>
      </c>
      <c r="L74" s="48">
        <f>SUM(L59:L73)</f>
        <v>0</v>
      </c>
      <c r="M74" s="48">
        <f t="shared" si="9"/>
        <v>0</v>
      </c>
      <c r="N74" s="48">
        <f t="shared" si="9"/>
        <v>0</v>
      </c>
      <c r="O74" s="50">
        <f t="shared" si="9"/>
        <v>0</v>
      </c>
      <c r="P74" s="48">
        <f t="shared" si="9"/>
        <v>0</v>
      </c>
      <c r="Q74" s="48">
        <f t="shared" si="9"/>
        <v>0</v>
      </c>
      <c r="R74" s="48">
        <f t="shared" si="9"/>
        <v>0</v>
      </c>
      <c r="S74" s="50">
        <f t="shared" si="9"/>
        <v>0</v>
      </c>
      <c r="T74" s="51">
        <f>G74+K74+O74+S74</f>
        <v>268</v>
      </c>
    </row>
    <row r="75" spans="1:20" x14ac:dyDescent="0.3">
      <c r="A75" s="62"/>
      <c r="B75" s="8" t="s">
        <v>24</v>
      </c>
      <c r="C75" s="9" t="s">
        <v>25</v>
      </c>
      <c r="D75" s="33">
        <v>1236</v>
      </c>
      <c r="E75" s="33">
        <v>275</v>
      </c>
      <c r="F75" s="33">
        <v>3</v>
      </c>
      <c r="G75" s="23">
        <f t="shared" si="1"/>
        <v>1514</v>
      </c>
      <c r="H75" s="33">
        <v>0</v>
      </c>
      <c r="I75" s="33">
        <v>0</v>
      </c>
      <c r="J75" s="33">
        <v>0</v>
      </c>
      <c r="K75" s="22">
        <f t="shared" ref="K75:K90" si="10">SUM(H75:J75)</f>
        <v>0</v>
      </c>
      <c r="L75" s="33">
        <v>0</v>
      </c>
      <c r="M75" s="33">
        <v>0</v>
      </c>
      <c r="N75" s="33">
        <v>0</v>
      </c>
      <c r="O75" s="22">
        <f t="shared" si="2"/>
        <v>0</v>
      </c>
      <c r="P75" s="33">
        <v>0</v>
      </c>
      <c r="Q75" s="33">
        <v>0</v>
      </c>
      <c r="R75" s="33">
        <v>0</v>
      </c>
      <c r="S75" s="22">
        <f t="shared" si="3"/>
        <v>0</v>
      </c>
      <c r="T75" s="32">
        <f t="shared" si="4"/>
        <v>1514</v>
      </c>
    </row>
    <row r="76" spans="1:20" x14ac:dyDescent="0.3">
      <c r="A76" s="62"/>
      <c r="B76" s="8" t="s">
        <v>26</v>
      </c>
      <c r="C76" s="9" t="s">
        <v>25</v>
      </c>
      <c r="D76" s="33">
        <v>2485</v>
      </c>
      <c r="E76" s="33">
        <v>2645</v>
      </c>
      <c r="F76" s="33">
        <v>903</v>
      </c>
      <c r="G76" s="23">
        <f t="shared" si="1"/>
        <v>6033</v>
      </c>
      <c r="H76" s="33">
        <v>0</v>
      </c>
      <c r="I76" s="33">
        <v>0</v>
      </c>
      <c r="J76" s="33">
        <v>0</v>
      </c>
      <c r="K76" s="22">
        <f t="shared" si="10"/>
        <v>0</v>
      </c>
      <c r="L76" s="33">
        <v>0</v>
      </c>
      <c r="M76" s="33">
        <v>0</v>
      </c>
      <c r="N76" s="33">
        <v>0</v>
      </c>
      <c r="O76" s="22">
        <f t="shared" si="2"/>
        <v>0</v>
      </c>
      <c r="P76" s="33">
        <v>0</v>
      </c>
      <c r="Q76" s="33">
        <v>0</v>
      </c>
      <c r="R76" s="33">
        <v>0</v>
      </c>
      <c r="S76" s="22">
        <f t="shared" si="3"/>
        <v>0</v>
      </c>
      <c r="T76" s="32">
        <f t="shared" si="4"/>
        <v>6033</v>
      </c>
    </row>
    <row r="77" spans="1:20" ht="31.5" x14ac:dyDescent="0.3">
      <c r="A77" s="62"/>
      <c r="B77" s="8" t="s">
        <v>27</v>
      </c>
      <c r="C77" s="9" t="s">
        <v>25</v>
      </c>
      <c r="D77" s="33">
        <v>0</v>
      </c>
      <c r="E77" s="33">
        <v>0</v>
      </c>
      <c r="F77" s="33">
        <v>23</v>
      </c>
      <c r="G77" s="23">
        <f t="shared" si="1"/>
        <v>23</v>
      </c>
      <c r="H77" s="33">
        <v>0</v>
      </c>
      <c r="I77" s="33">
        <v>0</v>
      </c>
      <c r="J77" s="33">
        <v>0</v>
      </c>
      <c r="K77" s="22">
        <f t="shared" si="10"/>
        <v>0</v>
      </c>
      <c r="L77" s="33">
        <v>0</v>
      </c>
      <c r="M77" s="33">
        <v>0</v>
      </c>
      <c r="N77" s="33">
        <v>0</v>
      </c>
      <c r="O77" s="22">
        <f t="shared" si="2"/>
        <v>0</v>
      </c>
      <c r="P77" s="33">
        <v>0</v>
      </c>
      <c r="Q77" s="33">
        <v>0</v>
      </c>
      <c r="R77" s="33">
        <v>0</v>
      </c>
      <c r="S77" s="22">
        <f t="shared" si="3"/>
        <v>0</v>
      </c>
      <c r="T77" s="32">
        <f t="shared" si="4"/>
        <v>23</v>
      </c>
    </row>
    <row r="78" spans="1:20" ht="15" customHeight="1" x14ac:dyDescent="0.3">
      <c r="A78" s="62"/>
      <c r="B78" s="8" t="s">
        <v>28</v>
      </c>
      <c r="C78" s="9" t="s">
        <v>25</v>
      </c>
      <c r="D78" s="33">
        <v>0</v>
      </c>
      <c r="E78" s="33">
        <v>0</v>
      </c>
      <c r="F78" s="33">
        <v>0</v>
      </c>
      <c r="G78" s="23">
        <f t="shared" si="1"/>
        <v>0</v>
      </c>
      <c r="H78" s="33">
        <v>0</v>
      </c>
      <c r="I78" s="33">
        <v>0</v>
      </c>
      <c r="J78" s="33">
        <v>0</v>
      </c>
      <c r="K78" s="22">
        <f t="shared" si="10"/>
        <v>0</v>
      </c>
      <c r="L78" s="33">
        <v>0</v>
      </c>
      <c r="M78" s="33">
        <v>0</v>
      </c>
      <c r="N78" s="33">
        <v>0</v>
      </c>
      <c r="O78" s="22">
        <f t="shared" si="2"/>
        <v>0</v>
      </c>
      <c r="P78" s="33">
        <v>0</v>
      </c>
      <c r="Q78" s="33">
        <v>0</v>
      </c>
      <c r="R78" s="33">
        <v>0</v>
      </c>
      <c r="S78" s="22">
        <f t="shared" si="3"/>
        <v>0</v>
      </c>
      <c r="T78" s="32">
        <f t="shared" si="4"/>
        <v>0</v>
      </c>
    </row>
    <row r="79" spans="1:20" ht="31.5" x14ac:dyDescent="0.3">
      <c r="A79" s="62"/>
      <c r="B79" s="8" t="s">
        <v>29</v>
      </c>
      <c r="C79" s="9" t="s">
        <v>25</v>
      </c>
      <c r="D79" s="33">
        <v>0</v>
      </c>
      <c r="E79" s="33">
        <v>0</v>
      </c>
      <c r="F79" s="33">
        <v>0</v>
      </c>
      <c r="G79" s="23">
        <f t="shared" si="1"/>
        <v>0</v>
      </c>
      <c r="H79" s="33">
        <v>0</v>
      </c>
      <c r="I79" s="33">
        <v>0</v>
      </c>
      <c r="J79" s="33">
        <v>0</v>
      </c>
      <c r="K79" s="22">
        <f t="shared" si="10"/>
        <v>0</v>
      </c>
      <c r="L79" s="33">
        <v>0</v>
      </c>
      <c r="M79" s="33">
        <v>0</v>
      </c>
      <c r="N79" s="33">
        <v>0</v>
      </c>
      <c r="O79" s="22">
        <f t="shared" si="2"/>
        <v>0</v>
      </c>
      <c r="P79" s="33">
        <v>0</v>
      </c>
      <c r="Q79" s="33">
        <v>0</v>
      </c>
      <c r="R79" s="33">
        <v>0</v>
      </c>
      <c r="S79" s="22">
        <f t="shared" si="3"/>
        <v>0</v>
      </c>
      <c r="T79" s="32">
        <f t="shared" si="4"/>
        <v>0</v>
      </c>
    </row>
    <row r="80" spans="1:20" ht="31.5" x14ac:dyDescent="0.3">
      <c r="A80" s="62"/>
      <c r="B80" s="8" t="s">
        <v>30</v>
      </c>
      <c r="C80" s="9" t="s">
        <v>25</v>
      </c>
      <c r="D80" s="33">
        <v>0</v>
      </c>
      <c r="E80" s="33">
        <v>0</v>
      </c>
      <c r="F80" s="33">
        <v>0</v>
      </c>
      <c r="G80" s="23">
        <f t="shared" si="1"/>
        <v>0</v>
      </c>
      <c r="H80" s="33">
        <v>0</v>
      </c>
      <c r="I80" s="33">
        <v>0</v>
      </c>
      <c r="J80" s="33">
        <v>0</v>
      </c>
      <c r="K80" s="22">
        <f t="shared" si="10"/>
        <v>0</v>
      </c>
      <c r="L80" s="33">
        <v>0</v>
      </c>
      <c r="M80" s="33">
        <v>0</v>
      </c>
      <c r="N80" s="33">
        <v>0</v>
      </c>
      <c r="O80" s="22">
        <f t="shared" si="2"/>
        <v>0</v>
      </c>
      <c r="P80" s="33">
        <v>0</v>
      </c>
      <c r="Q80" s="33">
        <v>0</v>
      </c>
      <c r="R80" s="33">
        <v>0</v>
      </c>
      <c r="S80" s="22">
        <f t="shared" si="3"/>
        <v>0</v>
      </c>
      <c r="T80" s="32">
        <f t="shared" si="4"/>
        <v>0</v>
      </c>
    </row>
    <row r="81" spans="1:20" x14ac:dyDescent="0.3">
      <c r="A81" s="62"/>
      <c r="B81" s="8" t="s">
        <v>77</v>
      </c>
      <c r="C81" s="9" t="s">
        <v>25</v>
      </c>
      <c r="D81" s="33">
        <v>100</v>
      </c>
      <c r="E81" s="33">
        <v>100</v>
      </c>
      <c r="F81" s="33">
        <v>55</v>
      </c>
      <c r="G81" s="23">
        <f>SUM(D81:F81)</f>
        <v>255</v>
      </c>
      <c r="H81" s="33">
        <v>0</v>
      </c>
      <c r="I81" s="33">
        <v>0</v>
      </c>
      <c r="J81" s="33">
        <v>0</v>
      </c>
      <c r="K81" s="22">
        <f t="shared" si="10"/>
        <v>0</v>
      </c>
      <c r="L81" s="33">
        <v>0</v>
      </c>
      <c r="M81" s="33">
        <v>0</v>
      </c>
      <c r="N81" s="33">
        <v>0</v>
      </c>
      <c r="O81" s="22">
        <f>SUM(L81:N81)</f>
        <v>0</v>
      </c>
      <c r="P81" s="33">
        <v>0</v>
      </c>
      <c r="Q81" s="33">
        <v>0</v>
      </c>
      <c r="R81" s="33">
        <v>0</v>
      </c>
      <c r="S81" s="22">
        <f>SUM(P81:R81)</f>
        <v>0</v>
      </c>
      <c r="T81" s="32">
        <f>G81+K81+O81+S81</f>
        <v>255</v>
      </c>
    </row>
    <row r="82" spans="1:20" ht="31.5" x14ac:dyDescent="0.3">
      <c r="A82" s="62"/>
      <c r="B82" s="8" t="s">
        <v>31</v>
      </c>
      <c r="C82" s="9" t="s">
        <v>25</v>
      </c>
      <c r="D82" s="33">
        <v>0</v>
      </c>
      <c r="E82" s="33">
        <v>0</v>
      </c>
      <c r="F82" s="33">
        <v>0</v>
      </c>
      <c r="G82" s="23">
        <f t="shared" si="1"/>
        <v>0</v>
      </c>
      <c r="H82" s="33">
        <v>0</v>
      </c>
      <c r="I82" s="33">
        <v>0</v>
      </c>
      <c r="J82" s="33">
        <v>0</v>
      </c>
      <c r="K82" s="22">
        <f t="shared" si="10"/>
        <v>0</v>
      </c>
      <c r="L82" s="33">
        <v>0</v>
      </c>
      <c r="M82" s="33">
        <v>0</v>
      </c>
      <c r="N82" s="33">
        <v>0</v>
      </c>
      <c r="O82" s="22">
        <f t="shared" si="2"/>
        <v>0</v>
      </c>
      <c r="P82" s="33">
        <v>0</v>
      </c>
      <c r="Q82" s="33">
        <v>0</v>
      </c>
      <c r="R82" s="33">
        <v>0</v>
      </c>
      <c r="S82" s="22">
        <f t="shared" si="3"/>
        <v>0</v>
      </c>
      <c r="T82" s="32">
        <f t="shared" si="4"/>
        <v>0</v>
      </c>
    </row>
    <row r="83" spans="1:20" ht="31.5" x14ac:dyDescent="0.3">
      <c r="A83" s="62"/>
      <c r="B83" s="8" t="s">
        <v>32</v>
      </c>
      <c r="C83" s="9" t="s">
        <v>25</v>
      </c>
      <c r="D83" s="33">
        <v>0</v>
      </c>
      <c r="E83" s="33">
        <v>0</v>
      </c>
      <c r="F83" s="33">
        <v>0</v>
      </c>
      <c r="G83" s="23">
        <f t="shared" si="1"/>
        <v>0</v>
      </c>
      <c r="H83" s="33">
        <v>0</v>
      </c>
      <c r="I83" s="33">
        <v>0</v>
      </c>
      <c r="J83" s="33">
        <v>0</v>
      </c>
      <c r="K83" s="22">
        <f t="shared" si="10"/>
        <v>0</v>
      </c>
      <c r="L83" s="33">
        <v>0</v>
      </c>
      <c r="M83" s="33">
        <v>0</v>
      </c>
      <c r="N83" s="33">
        <v>0</v>
      </c>
      <c r="O83" s="22">
        <f t="shared" si="2"/>
        <v>0</v>
      </c>
      <c r="P83" s="33">
        <v>0</v>
      </c>
      <c r="Q83" s="33">
        <v>0</v>
      </c>
      <c r="R83" s="33">
        <v>0</v>
      </c>
      <c r="S83" s="22">
        <f t="shared" si="3"/>
        <v>0</v>
      </c>
      <c r="T83" s="32">
        <f t="shared" si="4"/>
        <v>0</v>
      </c>
    </row>
    <row r="84" spans="1:20" ht="31.5" x14ac:dyDescent="0.3">
      <c r="A84" s="62"/>
      <c r="B84" s="8" t="s">
        <v>33</v>
      </c>
      <c r="C84" s="9" t="s">
        <v>25</v>
      </c>
      <c r="D84" s="33">
        <v>50</v>
      </c>
      <c r="E84" s="33">
        <v>0</v>
      </c>
      <c r="F84" s="33">
        <v>0</v>
      </c>
      <c r="G84" s="23">
        <f t="shared" si="1"/>
        <v>50</v>
      </c>
      <c r="H84" s="33">
        <v>0</v>
      </c>
      <c r="I84" s="33">
        <v>0</v>
      </c>
      <c r="J84" s="33">
        <v>0</v>
      </c>
      <c r="K84" s="22">
        <f t="shared" si="10"/>
        <v>0</v>
      </c>
      <c r="L84" s="33">
        <v>0</v>
      </c>
      <c r="M84" s="33">
        <v>0</v>
      </c>
      <c r="N84" s="33">
        <v>0</v>
      </c>
      <c r="O84" s="22">
        <f t="shared" si="2"/>
        <v>0</v>
      </c>
      <c r="P84" s="33">
        <v>0</v>
      </c>
      <c r="Q84" s="33">
        <v>0</v>
      </c>
      <c r="R84" s="33">
        <v>0</v>
      </c>
      <c r="S84" s="22">
        <f t="shared" si="3"/>
        <v>0</v>
      </c>
      <c r="T84" s="32">
        <f t="shared" si="4"/>
        <v>50</v>
      </c>
    </row>
    <row r="85" spans="1:20" ht="31.5" x14ac:dyDescent="0.3">
      <c r="A85" s="62"/>
      <c r="B85" s="8" t="s">
        <v>34</v>
      </c>
      <c r="C85" s="9" t="s">
        <v>25</v>
      </c>
      <c r="D85" s="33">
        <v>0</v>
      </c>
      <c r="E85" s="33">
        <v>0</v>
      </c>
      <c r="F85" s="33">
        <v>0</v>
      </c>
      <c r="G85" s="23">
        <f t="shared" si="1"/>
        <v>0</v>
      </c>
      <c r="H85" s="33">
        <v>0</v>
      </c>
      <c r="I85" s="33">
        <v>0</v>
      </c>
      <c r="J85" s="33">
        <v>0</v>
      </c>
      <c r="K85" s="22">
        <f t="shared" si="10"/>
        <v>0</v>
      </c>
      <c r="L85" s="33">
        <v>0</v>
      </c>
      <c r="M85" s="33">
        <v>0</v>
      </c>
      <c r="N85" s="33">
        <v>0</v>
      </c>
      <c r="O85" s="22">
        <f t="shared" si="2"/>
        <v>0</v>
      </c>
      <c r="P85" s="33">
        <v>0</v>
      </c>
      <c r="Q85" s="33">
        <v>0</v>
      </c>
      <c r="R85" s="33">
        <v>0</v>
      </c>
      <c r="S85" s="22">
        <f t="shared" si="3"/>
        <v>0</v>
      </c>
      <c r="T85" s="32">
        <f t="shared" si="4"/>
        <v>0</v>
      </c>
    </row>
    <row r="86" spans="1:20" ht="31.5" x14ac:dyDescent="0.3">
      <c r="A86" s="62"/>
      <c r="B86" s="8" t="s">
        <v>75</v>
      </c>
      <c r="C86" s="9" t="s">
        <v>25</v>
      </c>
      <c r="D86" s="33">
        <v>155</v>
      </c>
      <c r="E86" s="33">
        <v>335</v>
      </c>
      <c r="F86" s="33">
        <v>175</v>
      </c>
      <c r="G86" s="23">
        <f>SUM(D86:F86)</f>
        <v>665</v>
      </c>
      <c r="H86" s="33">
        <v>0</v>
      </c>
      <c r="I86" s="33">
        <v>0</v>
      </c>
      <c r="J86" s="33">
        <v>0</v>
      </c>
      <c r="K86" s="22">
        <f t="shared" si="10"/>
        <v>0</v>
      </c>
      <c r="L86" s="33">
        <v>0</v>
      </c>
      <c r="M86" s="33">
        <v>0</v>
      </c>
      <c r="N86" s="33">
        <v>0</v>
      </c>
      <c r="O86" s="22">
        <f>SUM(L86:N86)</f>
        <v>0</v>
      </c>
      <c r="P86" s="33">
        <v>0</v>
      </c>
      <c r="Q86" s="33">
        <v>0</v>
      </c>
      <c r="R86" s="33">
        <v>0</v>
      </c>
      <c r="S86" s="22">
        <f>SUM(P86:R86)</f>
        <v>0</v>
      </c>
      <c r="T86" s="32">
        <f t="shared" ref="T86:T91" si="11">G86+K86+O86+S86</f>
        <v>665</v>
      </c>
    </row>
    <row r="87" spans="1:20" ht="16.5" customHeight="1" x14ac:dyDescent="0.3">
      <c r="A87" s="62"/>
      <c r="B87" s="60" t="s">
        <v>76</v>
      </c>
      <c r="C87" s="9" t="s">
        <v>25</v>
      </c>
      <c r="D87" s="33">
        <v>0</v>
      </c>
      <c r="E87" s="33">
        <v>0</v>
      </c>
      <c r="F87" s="33">
        <v>0</v>
      </c>
      <c r="G87" s="23">
        <f>SUM(D87:F87)</f>
        <v>0</v>
      </c>
      <c r="H87" s="33">
        <v>0</v>
      </c>
      <c r="I87" s="33">
        <v>0</v>
      </c>
      <c r="J87" s="33">
        <v>0</v>
      </c>
      <c r="K87" s="22">
        <f t="shared" si="10"/>
        <v>0</v>
      </c>
      <c r="L87" s="33">
        <v>0</v>
      </c>
      <c r="M87" s="33">
        <v>0</v>
      </c>
      <c r="N87" s="33">
        <v>0</v>
      </c>
      <c r="O87" s="22">
        <f>SUM(L87:N87)</f>
        <v>0</v>
      </c>
      <c r="P87" s="33">
        <v>0</v>
      </c>
      <c r="Q87" s="33">
        <v>0</v>
      </c>
      <c r="R87" s="33">
        <v>0</v>
      </c>
      <c r="S87" s="22">
        <f>SUM(P87:R87)</f>
        <v>0</v>
      </c>
      <c r="T87" s="32">
        <f t="shared" si="11"/>
        <v>0</v>
      </c>
    </row>
    <row r="88" spans="1:20" ht="16.5" customHeight="1" x14ac:dyDescent="0.3">
      <c r="A88" s="62"/>
      <c r="B88" s="8" t="s">
        <v>62</v>
      </c>
      <c r="C88" s="9" t="s">
        <v>25</v>
      </c>
      <c r="D88" s="33">
        <v>0</v>
      </c>
      <c r="E88" s="33">
        <v>0</v>
      </c>
      <c r="F88" s="33">
        <v>0</v>
      </c>
      <c r="G88" s="23">
        <f>SUM(D88:F88)</f>
        <v>0</v>
      </c>
      <c r="H88" s="33">
        <v>0</v>
      </c>
      <c r="I88" s="33">
        <v>0</v>
      </c>
      <c r="J88" s="33">
        <v>0</v>
      </c>
      <c r="K88" s="22">
        <f t="shared" si="10"/>
        <v>0</v>
      </c>
      <c r="L88" s="33">
        <v>0</v>
      </c>
      <c r="M88" s="33">
        <v>0</v>
      </c>
      <c r="N88" s="33">
        <v>0</v>
      </c>
      <c r="O88" s="22">
        <f>SUM(L88:N88)</f>
        <v>0</v>
      </c>
      <c r="P88" s="33">
        <v>0</v>
      </c>
      <c r="Q88" s="33">
        <v>0</v>
      </c>
      <c r="R88" s="33">
        <v>0</v>
      </c>
      <c r="S88" s="22">
        <f>SUM(P88:R88)</f>
        <v>0</v>
      </c>
      <c r="T88" s="32">
        <f t="shared" si="11"/>
        <v>0</v>
      </c>
    </row>
    <row r="89" spans="1:20" ht="16.5" customHeight="1" x14ac:dyDescent="0.3">
      <c r="A89" s="62"/>
      <c r="B89" s="8" t="s">
        <v>105</v>
      </c>
      <c r="C89" s="9" t="s">
        <v>25</v>
      </c>
      <c r="D89" s="33">
        <v>545</v>
      </c>
      <c r="E89" s="33">
        <v>560</v>
      </c>
      <c r="F89" s="33">
        <v>985</v>
      </c>
      <c r="G89" s="23">
        <f>SUM(D89:F89)</f>
        <v>2090</v>
      </c>
      <c r="H89" s="33">
        <v>0</v>
      </c>
      <c r="I89" s="33">
        <v>0</v>
      </c>
      <c r="J89" s="33">
        <v>0</v>
      </c>
      <c r="K89" s="22">
        <f>SUM(H89:J89)</f>
        <v>0</v>
      </c>
      <c r="L89" s="33">
        <v>0</v>
      </c>
      <c r="M89" s="33">
        <v>0</v>
      </c>
      <c r="N89" s="33">
        <v>0</v>
      </c>
      <c r="O89" s="22">
        <f>SUM(L89:N89)</f>
        <v>0</v>
      </c>
      <c r="P89" s="33">
        <v>0</v>
      </c>
      <c r="Q89" s="33">
        <v>0</v>
      </c>
      <c r="R89" s="33">
        <v>0</v>
      </c>
      <c r="S89" s="22">
        <f>SUM(P89:R89)</f>
        <v>0</v>
      </c>
      <c r="T89" s="32">
        <f t="shared" si="11"/>
        <v>2090</v>
      </c>
    </row>
    <row r="90" spans="1:20" ht="16.5" customHeight="1" x14ac:dyDescent="0.3">
      <c r="A90" s="62"/>
      <c r="B90" s="8" t="s">
        <v>82</v>
      </c>
      <c r="C90" s="9" t="s">
        <v>25</v>
      </c>
      <c r="D90" s="33">
        <v>90</v>
      </c>
      <c r="E90" s="33">
        <v>225</v>
      </c>
      <c r="F90" s="33">
        <v>25</v>
      </c>
      <c r="G90" s="23">
        <f>SUM(D90:F90)</f>
        <v>340</v>
      </c>
      <c r="H90" s="33">
        <v>0</v>
      </c>
      <c r="I90" s="33">
        <v>0</v>
      </c>
      <c r="J90" s="33">
        <v>0</v>
      </c>
      <c r="K90" s="22">
        <f t="shared" si="10"/>
        <v>0</v>
      </c>
      <c r="L90" s="33">
        <v>0</v>
      </c>
      <c r="M90" s="33">
        <v>0</v>
      </c>
      <c r="N90" s="33">
        <v>0</v>
      </c>
      <c r="O90" s="22">
        <f>SUM(L90:N90)</f>
        <v>0</v>
      </c>
      <c r="P90" s="33">
        <v>0</v>
      </c>
      <c r="Q90" s="33">
        <v>0</v>
      </c>
      <c r="R90" s="33">
        <v>0</v>
      </c>
      <c r="S90" s="22">
        <f>SUM(P90:R90)</f>
        <v>0</v>
      </c>
      <c r="T90" s="32">
        <f t="shared" si="11"/>
        <v>340</v>
      </c>
    </row>
    <row r="91" spans="1:20" ht="16.5" x14ac:dyDescent="0.3">
      <c r="A91" s="62"/>
      <c r="B91" s="43" t="s">
        <v>72</v>
      </c>
      <c r="C91" s="46"/>
      <c r="D91" s="46">
        <f t="shared" ref="D91:S91" si="12">SUM(D75:D90)</f>
        <v>4661</v>
      </c>
      <c r="E91" s="46">
        <f t="shared" si="12"/>
        <v>4140</v>
      </c>
      <c r="F91" s="46">
        <f t="shared" si="12"/>
        <v>2169</v>
      </c>
      <c r="G91" s="50">
        <f t="shared" si="12"/>
        <v>10970</v>
      </c>
      <c r="H91" s="48">
        <f t="shared" si="12"/>
        <v>0</v>
      </c>
      <c r="I91" s="48">
        <f t="shared" si="12"/>
        <v>0</v>
      </c>
      <c r="J91" s="48">
        <f t="shared" si="12"/>
        <v>0</v>
      </c>
      <c r="K91" s="50">
        <f t="shared" si="12"/>
        <v>0</v>
      </c>
      <c r="L91" s="48">
        <f t="shared" si="12"/>
        <v>0</v>
      </c>
      <c r="M91" s="48">
        <f t="shared" si="12"/>
        <v>0</v>
      </c>
      <c r="N91" s="48">
        <f t="shared" si="12"/>
        <v>0</v>
      </c>
      <c r="O91" s="50">
        <f t="shared" si="12"/>
        <v>0</v>
      </c>
      <c r="P91" s="48">
        <f t="shared" si="12"/>
        <v>0</v>
      </c>
      <c r="Q91" s="48">
        <f t="shared" si="12"/>
        <v>0</v>
      </c>
      <c r="R91" s="48">
        <f t="shared" si="12"/>
        <v>0</v>
      </c>
      <c r="S91" s="50">
        <f t="shared" si="12"/>
        <v>0</v>
      </c>
      <c r="T91" s="51">
        <f t="shared" si="11"/>
        <v>10970</v>
      </c>
    </row>
    <row r="92" spans="1:20" x14ac:dyDescent="0.3">
      <c r="A92" s="62"/>
      <c r="B92" s="8" t="s">
        <v>35</v>
      </c>
      <c r="C92" s="9" t="s">
        <v>36</v>
      </c>
      <c r="D92" s="33">
        <v>75</v>
      </c>
      <c r="E92" s="33">
        <v>47</v>
      </c>
      <c r="F92" s="33">
        <v>34</v>
      </c>
      <c r="G92" s="23">
        <f t="shared" si="1"/>
        <v>156</v>
      </c>
      <c r="H92" s="33">
        <v>0</v>
      </c>
      <c r="I92" s="33">
        <v>0</v>
      </c>
      <c r="J92" s="33">
        <v>0</v>
      </c>
      <c r="K92" s="22">
        <f t="shared" ref="K92:K100" si="13">SUM(H92:J92)</f>
        <v>0</v>
      </c>
      <c r="L92" s="33">
        <v>0</v>
      </c>
      <c r="M92" s="33">
        <v>0</v>
      </c>
      <c r="N92" s="33">
        <v>0</v>
      </c>
      <c r="O92" s="22">
        <f t="shared" si="2"/>
        <v>0</v>
      </c>
      <c r="P92" s="33">
        <v>0</v>
      </c>
      <c r="Q92" s="33">
        <v>0</v>
      </c>
      <c r="R92" s="33">
        <v>0</v>
      </c>
      <c r="S92" s="22">
        <f>SUM(P92:R92)</f>
        <v>0</v>
      </c>
      <c r="T92" s="32">
        <f t="shared" si="4"/>
        <v>156</v>
      </c>
    </row>
    <row r="93" spans="1:20" x14ac:dyDescent="0.3">
      <c r="A93" s="62"/>
      <c r="B93" s="8" t="s">
        <v>37</v>
      </c>
      <c r="C93" s="9" t="s">
        <v>36</v>
      </c>
      <c r="D93" s="33">
        <v>74</v>
      </c>
      <c r="E93" s="33">
        <v>47</v>
      </c>
      <c r="F93" s="33">
        <v>34</v>
      </c>
      <c r="G93" s="23">
        <f t="shared" si="1"/>
        <v>155</v>
      </c>
      <c r="H93" s="33">
        <v>0</v>
      </c>
      <c r="I93" s="33">
        <v>0</v>
      </c>
      <c r="J93" s="33">
        <v>0</v>
      </c>
      <c r="K93" s="22">
        <f t="shared" si="13"/>
        <v>0</v>
      </c>
      <c r="L93" s="33">
        <v>0</v>
      </c>
      <c r="M93" s="33">
        <v>0</v>
      </c>
      <c r="N93" s="33">
        <v>0</v>
      </c>
      <c r="O93" s="22">
        <f t="shared" si="2"/>
        <v>0</v>
      </c>
      <c r="P93" s="33">
        <v>0</v>
      </c>
      <c r="Q93" s="33">
        <v>0</v>
      </c>
      <c r="R93" s="33">
        <v>0</v>
      </c>
      <c r="S93" s="22">
        <f t="shared" si="3"/>
        <v>0</v>
      </c>
      <c r="T93" s="32">
        <f t="shared" si="4"/>
        <v>155</v>
      </c>
    </row>
    <row r="94" spans="1:20" x14ac:dyDescent="0.3">
      <c r="A94" s="62"/>
      <c r="B94" s="8" t="s">
        <v>38</v>
      </c>
      <c r="C94" s="9" t="s">
        <v>36</v>
      </c>
      <c r="D94" s="33">
        <v>23</v>
      </c>
      <c r="E94" s="33">
        <v>7</v>
      </c>
      <c r="F94" s="33">
        <v>0</v>
      </c>
      <c r="G94" s="23">
        <f t="shared" si="1"/>
        <v>30</v>
      </c>
      <c r="H94" s="33">
        <v>0</v>
      </c>
      <c r="I94" s="33">
        <v>0</v>
      </c>
      <c r="J94" s="33">
        <v>0</v>
      </c>
      <c r="K94" s="22">
        <f t="shared" si="13"/>
        <v>0</v>
      </c>
      <c r="L94" s="33">
        <v>0</v>
      </c>
      <c r="M94" s="33">
        <v>0</v>
      </c>
      <c r="N94" s="33">
        <v>0</v>
      </c>
      <c r="O94" s="22">
        <f t="shared" si="2"/>
        <v>0</v>
      </c>
      <c r="P94" s="33">
        <v>0</v>
      </c>
      <c r="Q94" s="33">
        <v>0</v>
      </c>
      <c r="R94" s="33">
        <v>0</v>
      </c>
      <c r="S94" s="22">
        <f t="shared" si="3"/>
        <v>0</v>
      </c>
      <c r="T94" s="32">
        <f t="shared" si="4"/>
        <v>30</v>
      </c>
    </row>
    <row r="95" spans="1:20" x14ac:dyDescent="0.3">
      <c r="A95" s="62"/>
      <c r="B95" s="8" t="s">
        <v>39</v>
      </c>
      <c r="C95" s="9" t="s">
        <v>36</v>
      </c>
      <c r="D95" s="33">
        <v>25</v>
      </c>
      <c r="E95" s="33">
        <v>22</v>
      </c>
      <c r="F95" s="33">
        <v>18</v>
      </c>
      <c r="G95" s="23">
        <f t="shared" si="1"/>
        <v>65</v>
      </c>
      <c r="H95" s="33">
        <v>0</v>
      </c>
      <c r="I95" s="33">
        <v>0</v>
      </c>
      <c r="J95" s="33">
        <v>0</v>
      </c>
      <c r="K95" s="22">
        <f t="shared" si="13"/>
        <v>0</v>
      </c>
      <c r="L95" s="33">
        <v>0</v>
      </c>
      <c r="M95" s="33">
        <v>0</v>
      </c>
      <c r="N95" s="33">
        <v>0</v>
      </c>
      <c r="O95" s="22">
        <f t="shared" si="2"/>
        <v>0</v>
      </c>
      <c r="P95" s="33">
        <v>0</v>
      </c>
      <c r="Q95" s="33">
        <v>0</v>
      </c>
      <c r="R95" s="33">
        <v>0</v>
      </c>
      <c r="S95" s="22">
        <f>SUM(P95:R95)</f>
        <v>0</v>
      </c>
      <c r="T95" s="32">
        <f t="shared" si="4"/>
        <v>65</v>
      </c>
    </row>
    <row r="96" spans="1:20" s="35" customFormat="1" ht="16.5" thickBot="1" x14ac:dyDescent="0.35">
      <c r="A96" s="63"/>
      <c r="B96" s="8" t="s">
        <v>40</v>
      </c>
      <c r="C96" s="9" t="s">
        <v>36</v>
      </c>
      <c r="D96" s="33">
        <v>39</v>
      </c>
      <c r="E96" s="33">
        <v>61</v>
      </c>
      <c r="F96" s="33">
        <v>27</v>
      </c>
      <c r="G96" s="23">
        <f t="shared" si="1"/>
        <v>127</v>
      </c>
      <c r="H96" s="33">
        <v>0</v>
      </c>
      <c r="I96" s="33">
        <v>0</v>
      </c>
      <c r="J96" s="33">
        <v>0</v>
      </c>
      <c r="K96" s="22">
        <f t="shared" si="13"/>
        <v>0</v>
      </c>
      <c r="L96" s="33">
        <v>0</v>
      </c>
      <c r="M96" s="33">
        <v>0</v>
      </c>
      <c r="N96" s="33">
        <v>0</v>
      </c>
      <c r="O96" s="22">
        <f t="shared" si="2"/>
        <v>0</v>
      </c>
      <c r="P96" s="33">
        <v>0</v>
      </c>
      <c r="Q96" s="33">
        <v>0</v>
      </c>
      <c r="R96" s="33">
        <v>0</v>
      </c>
      <c r="S96" s="22">
        <f t="shared" si="3"/>
        <v>0</v>
      </c>
      <c r="T96" s="32">
        <f t="shared" ref="T96:T102" si="14">G96+K96+O96+S96</f>
        <v>127</v>
      </c>
    </row>
    <row r="97" spans="1:20" ht="16.5" thickBot="1" x14ac:dyDescent="0.35">
      <c r="A97" s="34"/>
      <c r="B97" s="58" t="s">
        <v>93</v>
      </c>
      <c r="C97" s="9" t="s">
        <v>94</v>
      </c>
      <c r="D97" s="33">
        <v>0</v>
      </c>
      <c r="E97" s="33">
        <v>0</v>
      </c>
      <c r="F97" s="33">
        <v>0</v>
      </c>
      <c r="G97" s="23">
        <f t="shared" si="1"/>
        <v>0</v>
      </c>
      <c r="H97" s="33">
        <v>0</v>
      </c>
      <c r="I97" s="33">
        <v>0</v>
      </c>
      <c r="J97" s="33">
        <v>0</v>
      </c>
      <c r="K97" s="22">
        <f t="shared" si="13"/>
        <v>0</v>
      </c>
      <c r="L97" s="33">
        <v>0</v>
      </c>
      <c r="M97" s="33">
        <v>0</v>
      </c>
      <c r="N97" s="33">
        <v>0</v>
      </c>
      <c r="O97" s="22">
        <f t="shared" si="2"/>
        <v>0</v>
      </c>
      <c r="P97" s="33">
        <v>0</v>
      </c>
      <c r="Q97" s="33">
        <v>0</v>
      </c>
      <c r="R97" s="33">
        <v>0</v>
      </c>
      <c r="S97" s="22">
        <f t="shared" si="3"/>
        <v>0</v>
      </c>
      <c r="T97" s="59">
        <f t="shared" si="14"/>
        <v>0</v>
      </c>
    </row>
    <row r="98" spans="1:20" ht="16.5" thickBot="1" x14ac:dyDescent="0.35">
      <c r="A98" s="34"/>
      <c r="B98" s="58" t="s">
        <v>100</v>
      </c>
      <c r="C98" s="9" t="s">
        <v>106</v>
      </c>
      <c r="D98" s="33">
        <v>0</v>
      </c>
      <c r="E98" s="33">
        <v>0</v>
      </c>
      <c r="F98" s="33">
        <v>0</v>
      </c>
      <c r="G98" s="23">
        <f t="shared" si="1"/>
        <v>0</v>
      </c>
      <c r="H98" s="33">
        <v>0</v>
      </c>
      <c r="I98" s="33">
        <v>0</v>
      </c>
      <c r="J98" s="33">
        <v>0</v>
      </c>
      <c r="K98" s="22">
        <f t="shared" si="13"/>
        <v>0</v>
      </c>
      <c r="L98" s="33">
        <v>0</v>
      </c>
      <c r="M98" s="33">
        <v>0</v>
      </c>
      <c r="N98" s="33">
        <v>0</v>
      </c>
      <c r="O98" s="22">
        <f t="shared" si="2"/>
        <v>0</v>
      </c>
      <c r="P98" s="33">
        <v>0</v>
      </c>
      <c r="Q98" s="33">
        <v>0</v>
      </c>
      <c r="R98" s="33">
        <v>0</v>
      </c>
      <c r="S98" s="22">
        <f t="shared" si="3"/>
        <v>0</v>
      </c>
      <c r="T98" s="59">
        <f t="shared" si="14"/>
        <v>0</v>
      </c>
    </row>
    <row r="99" spans="1:20" ht="16.5" thickBot="1" x14ac:dyDescent="0.35">
      <c r="A99" s="34"/>
      <c r="B99" s="58" t="s">
        <v>108</v>
      </c>
      <c r="C99" s="9" t="s">
        <v>109</v>
      </c>
      <c r="D99" s="33">
        <v>129</v>
      </c>
      <c r="E99" s="33">
        <v>15</v>
      </c>
      <c r="F99" s="33">
        <v>20</v>
      </c>
      <c r="G99" s="23">
        <f t="shared" si="1"/>
        <v>164</v>
      </c>
      <c r="H99" s="33">
        <v>0</v>
      </c>
      <c r="I99" s="33">
        <v>0</v>
      </c>
      <c r="J99" s="33">
        <v>0</v>
      </c>
      <c r="K99" s="22">
        <f t="shared" si="13"/>
        <v>0</v>
      </c>
      <c r="L99" s="33">
        <v>0</v>
      </c>
      <c r="M99" s="33">
        <v>0</v>
      </c>
      <c r="N99" s="33">
        <v>0</v>
      </c>
      <c r="O99" s="22">
        <f t="shared" si="2"/>
        <v>0</v>
      </c>
      <c r="P99" s="33">
        <v>0</v>
      </c>
      <c r="Q99" s="33">
        <v>0</v>
      </c>
      <c r="R99" s="33">
        <v>0</v>
      </c>
      <c r="S99" s="22">
        <f t="shared" si="3"/>
        <v>0</v>
      </c>
      <c r="T99" s="59">
        <f t="shared" si="14"/>
        <v>164</v>
      </c>
    </row>
    <row r="100" spans="1:20" ht="16.5" thickBot="1" x14ac:dyDescent="0.35">
      <c r="A100" s="34"/>
      <c r="B100" s="58" t="s">
        <v>101</v>
      </c>
      <c r="C100" s="9" t="s">
        <v>107</v>
      </c>
      <c r="D100" s="33">
        <v>0</v>
      </c>
      <c r="E100" s="33">
        <v>1</v>
      </c>
      <c r="F100" s="33">
        <v>0</v>
      </c>
      <c r="G100" s="23">
        <f t="shared" si="1"/>
        <v>1</v>
      </c>
      <c r="H100" s="33">
        <v>0</v>
      </c>
      <c r="I100" s="33">
        <v>0</v>
      </c>
      <c r="J100" s="33">
        <v>0</v>
      </c>
      <c r="K100" s="22">
        <f t="shared" si="13"/>
        <v>0</v>
      </c>
      <c r="L100" s="33">
        <v>0</v>
      </c>
      <c r="M100" s="33">
        <v>0</v>
      </c>
      <c r="N100" s="33">
        <v>0</v>
      </c>
      <c r="O100" s="22">
        <f t="shared" si="2"/>
        <v>0</v>
      </c>
      <c r="P100" s="33">
        <v>0</v>
      </c>
      <c r="Q100" s="33">
        <v>0</v>
      </c>
      <c r="R100" s="33">
        <v>0</v>
      </c>
      <c r="S100" s="22">
        <f t="shared" si="3"/>
        <v>0</v>
      </c>
      <c r="T100" s="59">
        <f t="shared" si="14"/>
        <v>1</v>
      </c>
    </row>
    <row r="101" spans="1:20" ht="16.5" thickBot="1" x14ac:dyDescent="0.35">
      <c r="A101" s="34"/>
      <c r="B101" s="58" t="s">
        <v>96</v>
      </c>
      <c r="C101" s="9" t="s">
        <v>97</v>
      </c>
      <c r="D101" s="33">
        <v>12</v>
      </c>
      <c r="E101" s="33">
        <v>1</v>
      </c>
      <c r="F101" s="33">
        <v>6</v>
      </c>
      <c r="G101" s="23">
        <f t="shared" si="1"/>
        <v>19</v>
      </c>
      <c r="H101" s="33">
        <v>0</v>
      </c>
      <c r="I101" s="33">
        <v>0</v>
      </c>
      <c r="J101" s="33">
        <v>0</v>
      </c>
      <c r="K101" s="22">
        <f>SUM(H101:J101)</f>
        <v>0</v>
      </c>
      <c r="L101" s="33">
        <v>0</v>
      </c>
      <c r="M101" s="33">
        <v>0</v>
      </c>
      <c r="N101" s="33">
        <v>0</v>
      </c>
      <c r="O101" s="22">
        <f t="shared" si="2"/>
        <v>0</v>
      </c>
      <c r="P101" s="33">
        <v>0</v>
      </c>
      <c r="Q101" s="33">
        <v>0</v>
      </c>
      <c r="R101" s="33">
        <v>0</v>
      </c>
      <c r="S101" s="22">
        <f>SUM(P101:Q101:R101)</f>
        <v>0</v>
      </c>
      <c r="T101" s="59">
        <f t="shared" si="14"/>
        <v>19</v>
      </c>
    </row>
    <row r="102" spans="1:20" ht="17.25" thickBot="1" x14ac:dyDescent="0.35">
      <c r="A102" s="34"/>
      <c r="B102" s="45" t="s">
        <v>73</v>
      </c>
      <c r="C102" s="47"/>
      <c r="D102" s="47">
        <f t="shared" ref="D102:S102" si="15">SUM(D92:D101)</f>
        <v>377</v>
      </c>
      <c r="E102" s="47">
        <f t="shared" si="15"/>
        <v>201</v>
      </c>
      <c r="F102" s="47">
        <f t="shared" si="15"/>
        <v>139</v>
      </c>
      <c r="G102" s="50">
        <f t="shared" si="15"/>
        <v>717</v>
      </c>
      <c r="H102" s="49">
        <f t="shared" si="15"/>
        <v>0</v>
      </c>
      <c r="I102" s="49">
        <f t="shared" si="15"/>
        <v>0</v>
      </c>
      <c r="J102" s="49">
        <f t="shared" si="15"/>
        <v>0</v>
      </c>
      <c r="K102" s="50">
        <f t="shared" si="15"/>
        <v>0</v>
      </c>
      <c r="L102" s="49">
        <f t="shared" si="15"/>
        <v>0</v>
      </c>
      <c r="M102" s="49">
        <f t="shared" si="15"/>
        <v>0</v>
      </c>
      <c r="N102" s="49">
        <f t="shared" si="15"/>
        <v>0</v>
      </c>
      <c r="O102" s="50">
        <f t="shared" si="15"/>
        <v>0</v>
      </c>
      <c r="P102" s="49">
        <f t="shared" si="15"/>
        <v>0</v>
      </c>
      <c r="Q102" s="49">
        <f t="shared" si="15"/>
        <v>0</v>
      </c>
      <c r="R102" s="49">
        <f t="shared" si="15"/>
        <v>0</v>
      </c>
      <c r="S102" s="50">
        <f t="shared" si="15"/>
        <v>0</v>
      </c>
      <c r="T102" s="51">
        <f t="shared" si="14"/>
        <v>717</v>
      </c>
    </row>
    <row r="103" spans="1:20" ht="17.25" customHeight="1" thickBot="1" x14ac:dyDescent="0.35">
      <c r="A103" s="28"/>
      <c r="B103" s="29"/>
      <c r="C103" s="30"/>
      <c r="D103" s="31">
        <f t="shared" ref="D103:S103" si="16">D102+D91+D74+D58+D51</f>
        <v>5859</v>
      </c>
      <c r="E103" s="31">
        <f t="shared" si="16"/>
        <v>4737</v>
      </c>
      <c r="F103" s="31">
        <f t="shared" si="16"/>
        <v>2679</v>
      </c>
      <c r="G103" s="31">
        <f t="shared" si="16"/>
        <v>13275</v>
      </c>
      <c r="H103" s="31">
        <f t="shared" si="16"/>
        <v>0</v>
      </c>
      <c r="I103" s="31">
        <f t="shared" si="16"/>
        <v>0</v>
      </c>
      <c r="J103" s="31">
        <f t="shared" si="16"/>
        <v>0</v>
      </c>
      <c r="K103" s="31">
        <f t="shared" si="16"/>
        <v>0</v>
      </c>
      <c r="L103" s="31">
        <f t="shared" si="16"/>
        <v>0</v>
      </c>
      <c r="M103" s="31">
        <f t="shared" si="16"/>
        <v>0</v>
      </c>
      <c r="N103" s="31">
        <f t="shared" si="16"/>
        <v>0</v>
      </c>
      <c r="O103" s="31">
        <f t="shared" si="16"/>
        <v>0</v>
      </c>
      <c r="P103" s="31">
        <f t="shared" si="16"/>
        <v>0</v>
      </c>
      <c r="Q103" s="31">
        <f t="shared" si="16"/>
        <v>0</v>
      </c>
      <c r="R103" s="31">
        <f t="shared" si="16"/>
        <v>0</v>
      </c>
      <c r="S103" s="31">
        <f t="shared" si="16"/>
        <v>0</v>
      </c>
      <c r="T103" s="31">
        <f>+T51+T58+T74+T91+T102</f>
        <v>13275</v>
      </c>
    </row>
    <row r="104" spans="1:20" ht="19.5" thickBot="1" x14ac:dyDescent="0.35">
      <c r="A104" s="10" t="s">
        <v>41</v>
      </c>
      <c r="B104" s="11"/>
      <c r="C104" s="12"/>
      <c r="P104" s="2"/>
      <c r="Q104" s="16"/>
      <c r="R104" s="16"/>
      <c r="S104" s="16"/>
      <c r="T104" s="16"/>
    </row>
    <row r="105" spans="1:20" ht="18.75" x14ac:dyDescent="0.3">
      <c r="A105" s="13" t="s">
        <v>42</v>
      </c>
      <c r="B105" s="14"/>
      <c r="C105" s="15">
        <f>K103+G103+O103+S103</f>
        <v>13275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2"/>
      <c r="Q105" s="16"/>
      <c r="R105" s="16"/>
      <c r="S105" s="16"/>
      <c r="T105" s="16"/>
    </row>
    <row r="106" spans="1:20" s="41" customFormat="1" ht="41.25" thickBot="1" x14ac:dyDescent="0.3">
      <c r="A106" s="36" t="s">
        <v>43</v>
      </c>
      <c r="B106" s="37"/>
      <c r="C106" s="38" t="s">
        <v>44</v>
      </c>
      <c r="D106" s="39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56"/>
      <c r="R106" s="56"/>
      <c r="S106" s="56"/>
      <c r="T106" s="16"/>
    </row>
    <row r="107" spans="1:20" x14ac:dyDescent="0.3">
      <c r="D107" s="55" t="s">
        <v>90</v>
      </c>
      <c r="H107" s="55" t="s">
        <v>45</v>
      </c>
      <c r="L107" s="1" t="s">
        <v>80</v>
      </c>
      <c r="Q107" s="1"/>
      <c r="S107" s="19"/>
      <c r="T107" s="16"/>
    </row>
    <row r="108" spans="1:20" x14ac:dyDescent="0.3">
      <c r="D108" s="17" t="s">
        <v>91</v>
      </c>
      <c r="H108" s="17" t="s">
        <v>102</v>
      </c>
      <c r="L108" s="1" t="s">
        <v>78</v>
      </c>
      <c r="Q108" s="1" t="s">
        <v>99</v>
      </c>
      <c r="T108" s="16"/>
    </row>
    <row r="109" spans="1:20" x14ac:dyDescent="0.3">
      <c r="D109" s="54" t="s">
        <v>89</v>
      </c>
      <c r="E109" s="35"/>
      <c r="F109" s="57" t="s">
        <v>114</v>
      </c>
      <c r="G109" s="35"/>
      <c r="H109" s="54"/>
      <c r="I109" s="35"/>
      <c r="J109" s="35"/>
      <c r="L109" s="17" t="s">
        <v>79</v>
      </c>
      <c r="N109" s="17"/>
      <c r="Q109" s="17" t="s">
        <v>113</v>
      </c>
      <c r="R109" s="18"/>
      <c r="T109" s="16"/>
    </row>
  </sheetData>
  <mergeCells count="7">
    <mergeCell ref="A45:A96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62" fitToHeight="0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F16" sqref="F16"/>
    </sheetView>
  </sheetViews>
  <sheetFormatPr baseColWidth="10" defaultRowHeight="15" x14ac:dyDescent="0.25"/>
  <cols>
    <col min="1" max="1" width="38" style="52" bestFit="1" customWidth="1"/>
    <col min="2" max="2" width="8.140625" style="52" bestFit="1" customWidth="1"/>
    <col min="3" max="3" width="10.5703125" style="52" bestFit="1" customWidth="1"/>
    <col min="4" max="4" width="8.5703125" style="52" bestFit="1" customWidth="1"/>
    <col min="5" max="5" width="25.7109375" style="52" bestFit="1" customWidth="1"/>
    <col min="6" max="6" width="25.140625" style="52" bestFit="1" customWidth="1"/>
    <col min="7" max="16384" width="11.42578125" style="52"/>
  </cols>
  <sheetData>
    <row r="1" spans="1:4" x14ac:dyDescent="0.25">
      <c r="A1" s="69" t="s">
        <v>83</v>
      </c>
      <c r="B1" s="69"/>
      <c r="C1" s="69"/>
      <c r="D1" s="69"/>
    </row>
    <row r="2" spans="1:4" x14ac:dyDescent="0.25">
      <c r="B2" s="52" t="s">
        <v>110</v>
      </c>
      <c r="C2" s="52" t="s">
        <v>111</v>
      </c>
      <c r="D2" s="52" t="s">
        <v>112</v>
      </c>
    </row>
    <row r="3" spans="1:4" x14ac:dyDescent="0.25">
      <c r="A3" s="52" t="s">
        <v>84</v>
      </c>
      <c r="B3" s="52">
        <v>424</v>
      </c>
      <c r="C3" s="52">
        <v>242</v>
      </c>
      <c r="D3" s="52">
        <v>139</v>
      </c>
    </row>
    <row r="4" spans="1:4" x14ac:dyDescent="0.25">
      <c r="A4" s="52" t="s">
        <v>85</v>
      </c>
      <c r="B4" s="52">
        <v>291</v>
      </c>
      <c r="C4" s="52">
        <v>98</v>
      </c>
      <c r="D4" s="52">
        <v>126</v>
      </c>
    </row>
    <row r="5" spans="1:4" x14ac:dyDescent="0.25">
      <c r="A5" s="52" t="s">
        <v>86</v>
      </c>
      <c r="B5" s="52">
        <v>106</v>
      </c>
      <c r="C5" s="52">
        <v>56</v>
      </c>
      <c r="D5" s="52">
        <v>106</v>
      </c>
    </row>
    <row r="6" spans="1:4" x14ac:dyDescent="0.25">
      <c r="A6" s="52" t="s">
        <v>87</v>
      </c>
      <c r="B6" s="52">
        <v>4661</v>
      </c>
      <c r="C6" s="52">
        <v>4140</v>
      </c>
      <c r="D6" s="52">
        <v>2169</v>
      </c>
    </row>
    <row r="7" spans="1:4" x14ac:dyDescent="0.25">
      <c r="A7" s="52" t="s">
        <v>98</v>
      </c>
      <c r="B7" s="52">
        <v>377</v>
      </c>
      <c r="C7" s="52">
        <v>201</v>
      </c>
      <c r="D7" s="52">
        <v>139</v>
      </c>
    </row>
  </sheetData>
  <mergeCells count="1">
    <mergeCell ref="A1:D1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 - Mar 2026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Freddy Aquino</cp:lastModifiedBy>
  <cp:lastPrinted>2026-04-13T13:14:58Z</cp:lastPrinted>
  <dcterms:created xsi:type="dcterms:W3CDTF">2022-04-11T13:39:19Z</dcterms:created>
  <dcterms:modified xsi:type="dcterms:W3CDTF">2026-04-13T15:40:44Z</dcterms:modified>
</cp:coreProperties>
</file>