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SEPTIEMBRE 2023\ESTADÌSTICAS\Entrega materiales\"/>
    </mc:Choice>
  </mc:AlternateContent>
  <xr:revisionPtr revIDLastSave="0" documentId="13_ncr:1_{1291DC91-7896-4944-9340-9AEF9BB0A253}" xr6:coauthVersionLast="47" xr6:coauthVersionMax="47" xr10:uidLastSave="{00000000-0000-0000-0000-000000000000}"/>
  <bookViews>
    <workbookView xWindow="390" yWindow="0" windowWidth="23070" windowHeight="13500" xr2:uid="{00000000-000D-0000-FFFF-FFFF00000000}"/>
  </bookViews>
  <sheets>
    <sheet name="Julio - Sept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K23" i="1"/>
  <c r="K24" i="1"/>
  <c r="K25" i="1"/>
  <c r="K26" i="1"/>
  <c r="K27" i="1"/>
  <c r="K28" i="1"/>
  <c r="K29" i="1"/>
  <c r="K30" i="1"/>
  <c r="K31" i="1"/>
  <c r="K32" i="1"/>
  <c r="K33" i="1"/>
  <c r="K34" i="1"/>
  <c r="K22" i="1"/>
  <c r="H53" i="1"/>
  <c r="E53" i="1"/>
  <c r="F53" i="1"/>
  <c r="I53" i="1"/>
  <c r="J53" i="1"/>
  <c r="L53" i="1"/>
  <c r="M53" i="1"/>
  <c r="N53" i="1"/>
  <c r="P53" i="1"/>
  <c r="Q53" i="1"/>
  <c r="R53" i="1"/>
  <c r="S10" i="1"/>
  <c r="S11" i="1"/>
  <c r="S12" i="1"/>
  <c r="S13" i="1"/>
  <c r="S15" i="1"/>
  <c r="S17" i="1"/>
  <c r="S19" i="1"/>
  <c r="S20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6" i="1"/>
  <c r="S37" i="1"/>
  <c r="S38" i="1"/>
  <c r="S39" i="1"/>
  <c r="S40" i="1"/>
  <c r="S41" i="1"/>
  <c r="S42" i="1"/>
  <c r="S43" i="1"/>
  <c r="S44" i="1"/>
  <c r="S45" i="1"/>
  <c r="S47" i="1"/>
  <c r="S48" i="1"/>
  <c r="S49" i="1"/>
  <c r="S50" i="1"/>
  <c r="S51" i="1"/>
  <c r="S9" i="1"/>
  <c r="O10" i="1"/>
  <c r="O11" i="1"/>
  <c r="O12" i="1"/>
  <c r="O13" i="1"/>
  <c r="O15" i="1"/>
  <c r="O17" i="1"/>
  <c r="O19" i="1"/>
  <c r="O20" i="1"/>
  <c r="O21" i="1" s="1"/>
  <c r="O22" i="1"/>
  <c r="O23" i="1"/>
  <c r="O24" i="1"/>
  <c r="O25" i="1"/>
  <c r="O26" i="1"/>
  <c r="O27" i="1"/>
  <c r="O28" i="1"/>
  <c r="O29" i="1"/>
  <c r="O32" i="1"/>
  <c r="O34" i="1"/>
  <c r="O36" i="1"/>
  <c r="O37" i="1"/>
  <c r="O38" i="1"/>
  <c r="O39" i="1"/>
  <c r="O40" i="1"/>
  <c r="O41" i="1"/>
  <c r="O42" i="1"/>
  <c r="O43" i="1"/>
  <c r="O44" i="1"/>
  <c r="O45" i="1"/>
  <c r="O47" i="1"/>
  <c r="O48" i="1"/>
  <c r="O49" i="1"/>
  <c r="O50" i="1"/>
  <c r="O51" i="1"/>
  <c r="O9" i="1"/>
  <c r="K10" i="1"/>
  <c r="K11" i="1"/>
  <c r="K12" i="1"/>
  <c r="K13" i="1"/>
  <c r="K15" i="1"/>
  <c r="K17" i="1"/>
  <c r="K19" i="1"/>
  <c r="K20" i="1"/>
  <c r="K21" i="1" s="1"/>
  <c r="K36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9" i="1"/>
  <c r="G10" i="1"/>
  <c r="G11" i="1"/>
  <c r="G12" i="1"/>
  <c r="G13" i="1"/>
  <c r="G15" i="1"/>
  <c r="G17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9" i="1"/>
  <c r="G35" i="1" l="1"/>
  <c r="G21" i="1"/>
  <c r="S21" i="1"/>
  <c r="S35" i="1"/>
  <c r="K46" i="1"/>
  <c r="G53" i="1"/>
  <c r="T30" i="1"/>
  <c r="O35" i="1"/>
  <c r="K35" i="1"/>
  <c r="G52" i="1"/>
  <c r="T33" i="1"/>
  <c r="O53" i="1"/>
  <c r="O52" i="1"/>
  <c r="S52" i="1"/>
  <c r="S46" i="1"/>
  <c r="S53" i="1"/>
  <c r="G46" i="1"/>
  <c r="O46" i="1"/>
  <c r="K52" i="1"/>
  <c r="T32" i="1"/>
  <c r="K53" i="1"/>
  <c r="C56" i="1" s="1"/>
  <c r="K14" i="1"/>
  <c r="O14" i="1"/>
  <c r="S14" i="1"/>
  <c r="G14" i="1"/>
  <c r="T51" i="1"/>
  <c r="T47" i="1"/>
  <c r="T31" i="1"/>
  <c r="T50" i="1"/>
  <c r="T45" i="1"/>
  <c r="T41" i="1"/>
  <c r="T37" i="1"/>
  <c r="T28" i="1"/>
  <c r="T19" i="1"/>
  <c r="T24" i="1"/>
  <c r="T12" i="1"/>
  <c r="T26" i="1"/>
  <c r="T22" i="1"/>
  <c r="T15" i="1"/>
  <c r="T10" i="1"/>
  <c r="T49" i="1"/>
  <c r="T44" i="1"/>
  <c r="T40" i="1"/>
  <c r="T36" i="1"/>
  <c r="T27" i="1"/>
  <c r="T23" i="1"/>
  <c r="T17" i="1"/>
  <c r="T11" i="1"/>
  <c r="T42" i="1"/>
  <c r="T38" i="1"/>
  <c r="T29" i="1"/>
  <c r="T25" i="1"/>
  <c r="T20" i="1"/>
  <c r="T13" i="1"/>
  <c r="T9" i="1"/>
  <c r="T48" i="1"/>
  <c r="T43" i="1"/>
  <c r="T39" i="1"/>
  <c r="T34" i="1"/>
  <c r="T21" i="1" l="1"/>
  <c r="T35" i="1"/>
  <c r="T52" i="1"/>
  <c r="T46" i="1"/>
  <c r="T53" i="1"/>
  <c r="T14" i="1"/>
</calcChain>
</file>

<file path=xl/sharedStrings.xml><?xml version="1.0" encoding="utf-8"?>
<sst xmlns="http://schemas.openxmlformats.org/spreadsheetml/2006/main" count="127" uniqueCount="80">
  <si>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</si>
  <si>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</si>
  <si>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</si>
  <si>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</si>
  <si>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</si>
  <si>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</si>
  <si>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</si>
  <si>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</si>
  <si>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</si>
  <si>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</si>
  <si>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</si>
  <si>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</si>
  <si>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</si>
  <si>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</si>
  <si>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</si>
  <si>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</si>
  <si>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</si>
  <si>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</si>
  <si>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</si>
  <si>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</si>
  <si>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</si>
  <si>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</si>
  <si>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</si>
  <si>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</si>
  <si>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</si>
  <si>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</si>
  <si>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</si>
  <si>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</si>
  <si>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</si>
  <si>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</si>
  <si>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</si>
  <si>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</si>
  <si>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</si>
  <si>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</si>
  <si>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</si>
  <si>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</si>
  <si>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</si>
  <si>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</si>
  <si>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</si>
  <si>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</si>
  <si>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</si>
  <si>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</si>
  <si>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</si>
  <si>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</si>
  <si>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</si>
  <si>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</si>
  <si>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</si>
  <si>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Leni Siri</t>
  </si>
  <si>
    <t>Avelino Garcia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</si>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</sst>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textRotation="45"/>
    </xf>
    <xf numFmtId="0" fontId="2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 textRotation="90"/>
    </xf>
    <xf numFmtId="0" fontId="2" fillId="5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0" fillId="0" borderId="19" xfId="0" applyBorder="1"/>
    <xf numFmtId="0" fontId="2" fillId="2" borderId="19" xfId="0" applyFont="1" applyFill="1" applyBorder="1"/>
    <xf numFmtId="0" fontId="11" fillId="2" borderId="26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right"/>
    </xf>
    <xf numFmtId="0" fontId="11" fillId="2" borderId="28" xfId="0" applyFont="1" applyFill="1" applyBorder="1" applyAlignment="1">
      <alignment horizontal="right"/>
    </xf>
    <xf numFmtId="0" fontId="11" fillId="2" borderId="29" xfId="0" applyFont="1" applyFill="1" applyBorder="1" applyAlignment="1">
      <alignment horizontal="right" wrapText="1"/>
    </xf>
    <xf numFmtId="0" fontId="11" fillId="2" borderId="19" xfId="0" applyFont="1" applyFill="1" applyBorder="1" applyAlignment="1">
      <alignment horizontal="right" wrapText="1"/>
    </xf>
    <xf numFmtId="0" fontId="11" fillId="2" borderId="30" xfId="0" applyFont="1" applyFill="1" applyBorder="1" applyAlignment="1">
      <alignment horizontal="right" wrapText="1"/>
    </xf>
    <xf numFmtId="0" fontId="11" fillId="2" borderId="29" xfId="0" applyFont="1" applyFill="1" applyBorder="1" applyAlignment="1">
      <alignment horizontal="right"/>
    </xf>
    <xf numFmtId="0" fontId="11" fillId="2" borderId="19" xfId="0" applyFont="1" applyFill="1" applyBorder="1" applyAlignment="1">
      <alignment horizontal="right"/>
    </xf>
    <xf numFmtId="0" fontId="11" fillId="2" borderId="30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26" xfId="0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right" wrapText="1"/>
    </xf>
    <xf numFmtId="0" fontId="11" fillId="2" borderId="28" xfId="0" applyFont="1" applyFill="1" applyBorder="1" applyAlignment="1">
      <alignment horizontal="right" wrapText="1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23" xfId="0" applyFont="1" applyFill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1</xdr:col>
      <xdr:colOff>3424238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60"/>
  <sheetViews>
    <sheetView tabSelected="1" zoomScale="90" zoomScaleNormal="90" workbookViewId="0">
      <selection activeCell="B18" sqref="B18"/>
    </sheetView>
  </sheetViews>
  <sheetFormatPr baseColWidth="10" defaultRowHeight="15.75" x14ac:dyDescent="0.3"/>
  <cols>
    <col min="1" max="1" width="8.5703125" style="1" customWidth="1"/>
    <col min="2" max="2" width="58.710937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3.140625" style="1" customWidth="1"/>
    <col min="21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65" t="s">
        <v>73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66" t="s">
        <v>72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68" t="s">
        <v>79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18" customHeight="1" thickBot="1" x14ac:dyDescent="0.35">
      <c r="A7" s="3"/>
      <c r="B7" s="3"/>
      <c r="C7" s="63" t="s">
        <v>62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7.75" thickBot="1" x14ac:dyDescent="0.35">
      <c r="A8" s="4"/>
      <c r="B8" s="5" t="s">
        <v>1</v>
      </c>
      <c r="C8" s="5" t="s">
        <v>2</v>
      </c>
      <c r="D8" s="6" t="s">
        <v>50</v>
      </c>
      <c r="E8" s="6" t="s">
        <v>51</v>
      </c>
      <c r="F8" s="6" t="s">
        <v>52</v>
      </c>
      <c r="G8" s="32" t="s">
        <v>68</v>
      </c>
      <c r="H8" s="6" t="s">
        <v>53</v>
      </c>
      <c r="I8" s="6" t="s">
        <v>54</v>
      </c>
      <c r="J8" s="6" t="s">
        <v>55</v>
      </c>
      <c r="K8" s="32" t="s">
        <v>67</v>
      </c>
      <c r="L8" s="6" t="s">
        <v>56</v>
      </c>
      <c r="M8" s="6" t="s">
        <v>57</v>
      </c>
      <c r="N8" s="6" t="s">
        <v>58</v>
      </c>
      <c r="O8" s="32" t="s">
        <v>69</v>
      </c>
      <c r="P8" s="6" t="s">
        <v>59</v>
      </c>
      <c r="Q8" s="6" t="s">
        <v>60</v>
      </c>
      <c r="R8" s="7" t="s">
        <v>61</v>
      </c>
      <c r="S8" s="32" t="s">
        <v>70</v>
      </c>
      <c r="T8" s="7" t="s">
        <v>71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</row>
    <row r="9" spans="1:151" ht="15" customHeight="1" x14ac:dyDescent="0.3">
      <c r="A9" s="75"/>
      <c r="B9" s="36" t="s">
        <v>3</v>
      </c>
      <c r="C9" s="37" t="s">
        <v>4</v>
      </c>
      <c r="D9" s="45">
        <v>1</v>
      </c>
      <c r="E9" s="45">
        <v>0</v>
      </c>
      <c r="F9" s="45">
        <v>0</v>
      </c>
      <c r="G9" s="38">
        <f>SUM(D9:F9)</f>
        <v>1</v>
      </c>
      <c r="H9" s="45">
        <v>0</v>
      </c>
      <c r="I9" s="45">
        <v>0</v>
      </c>
      <c r="J9" s="45">
        <v>0</v>
      </c>
      <c r="K9" s="33">
        <f>SUM(H9:J9)</f>
        <v>0</v>
      </c>
      <c r="L9" s="45">
        <v>1</v>
      </c>
      <c r="M9" s="45">
        <v>1</v>
      </c>
      <c r="N9" s="45">
        <v>0</v>
      </c>
      <c r="O9" s="33">
        <f>SUM(L9:N9)</f>
        <v>2</v>
      </c>
      <c r="P9" s="45">
        <v>0</v>
      </c>
      <c r="Q9" s="45">
        <v>0</v>
      </c>
      <c r="R9" s="45">
        <v>0</v>
      </c>
      <c r="S9" s="33">
        <f>SUM(P9:R9)</f>
        <v>0</v>
      </c>
      <c r="T9" s="39">
        <f>G9+K9+O9+S9</f>
        <v>3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</row>
    <row r="10" spans="1:151" x14ac:dyDescent="0.3">
      <c r="A10" s="76"/>
      <c r="B10" s="8" t="s">
        <v>5</v>
      </c>
      <c r="C10" s="9" t="s">
        <v>4</v>
      </c>
      <c r="D10" s="46">
        <v>68</v>
      </c>
      <c r="E10" s="46">
        <v>98</v>
      </c>
      <c r="F10" s="46">
        <v>7</v>
      </c>
      <c r="G10" s="35">
        <f t="shared" ref="G10:G51" si="0">SUM(D10:F10)</f>
        <v>173</v>
      </c>
      <c r="H10" s="46">
        <v>10</v>
      </c>
      <c r="I10" s="46">
        <v>21</v>
      </c>
      <c r="J10" s="46">
        <v>7</v>
      </c>
      <c r="K10" s="34">
        <f t="shared" ref="K10:K51" si="1">SUM(H10:J10)</f>
        <v>38</v>
      </c>
      <c r="L10" s="46">
        <v>34</v>
      </c>
      <c r="M10" s="46">
        <v>21</v>
      </c>
      <c r="N10" s="46">
        <v>41</v>
      </c>
      <c r="O10" s="34">
        <f t="shared" ref="O10:O51" si="2">SUM(L10:N10)</f>
        <v>96</v>
      </c>
      <c r="P10" s="46">
        <v>0</v>
      </c>
      <c r="Q10" s="46">
        <v>0</v>
      </c>
      <c r="R10" s="46">
        <v>0</v>
      </c>
      <c r="S10" s="34">
        <f t="shared" ref="S10:S51" si="3">SUM(P10:R10)</f>
        <v>0</v>
      </c>
      <c r="T10" s="44">
        <f t="shared" ref="T10:T51" si="4">G10+K10+O10+S10</f>
        <v>307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</row>
    <row r="11" spans="1:151" x14ac:dyDescent="0.3">
      <c r="A11" s="76"/>
      <c r="B11" s="8" t="s">
        <v>6</v>
      </c>
      <c r="C11" s="9" t="s">
        <v>4</v>
      </c>
      <c r="D11" s="46">
        <v>67</v>
      </c>
      <c r="E11" s="46">
        <v>191</v>
      </c>
      <c r="F11" s="46">
        <v>75</v>
      </c>
      <c r="G11" s="35">
        <f t="shared" si="0"/>
        <v>333</v>
      </c>
      <c r="H11" s="46">
        <v>128</v>
      </c>
      <c r="I11" s="46">
        <v>53</v>
      </c>
      <c r="J11" s="46">
        <v>6</v>
      </c>
      <c r="K11" s="34">
        <f t="shared" si="1"/>
        <v>187</v>
      </c>
      <c r="L11" s="46">
        <v>82</v>
      </c>
      <c r="M11" s="46">
        <v>26</v>
      </c>
      <c r="N11" s="46">
        <v>45</v>
      </c>
      <c r="O11" s="34">
        <f t="shared" si="2"/>
        <v>153</v>
      </c>
      <c r="P11" s="46">
        <v>0</v>
      </c>
      <c r="Q11" s="46">
        <v>0</v>
      </c>
      <c r="R11" s="46">
        <v>0</v>
      </c>
      <c r="S11" s="34">
        <f t="shared" si="3"/>
        <v>0</v>
      </c>
      <c r="T11" s="44">
        <f t="shared" si="4"/>
        <v>673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</row>
    <row r="12" spans="1:151" x14ac:dyDescent="0.3">
      <c r="A12" s="76"/>
      <c r="B12" s="8" t="s">
        <v>7</v>
      </c>
      <c r="C12" s="9" t="s">
        <v>4</v>
      </c>
      <c r="D12" s="46">
        <v>0</v>
      </c>
      <c r="E12" s="46">
        <v>0</v>
      </c>
      <c r="F12" s="46">
        <v>0</v>
      </c>
      <c r="G12" s="35">
        <f t="shared" si="0"/>
        <v>0</v>
      </c>
      <c r="H12" s="46">
        <v>0</v>
      </c>
      <c r="I12" s="46">
        <v>0</v>
      </c>
      <c r="J12" s="46">
        <v>0</v>
      </c>
      <c r="K12" s="34">
        <f t="shared" si="1"/>
        <v>0</v>
      </c>
      <c r="L12" s="46">
        <v>0</v>
      </c>
      <c r="M12" s="46">
        <v>0</v>
      </c>
      <c r="N12" s="46">
        <v>0</v>
      </c>
      <c r="O12" s="34">
        <f t="shared" si="2"/>
        <v>0</v>
      </c>
      <c r="P12" s="46">
        <v>0</v>
      </c>
      <c r="Q12" s="46">
        <v>0</v>
      </c>
      <c r="R12" s="46">
        <v>0</v>
      </c>
      <c r="S12" s="34">
        <f t="shared" si="3"/>
        <v>0</v>
      </c>
      <c r="T12" s="44">
        <f t="shared" si="4"/>
        <v>0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</row>
    <row r="13" spans="1:151" x14ac:dyDescent="0.3">
      <c r="A13" s="76"/>
      <c r="B13" s="8" t="s">
        <v>8</v>
      </c>
      <c r="C13" s="9" t="s">
        <v>4</v>
      </c>
      <c r="D13" s="46">
        <v>5</v>
      </c>
      <c r="E13" s="46">
        <v>278</v>
      </c>
      <c r="F13" s="46">
        <v>56</v>
      </c>
      <c r="G13" s="35">
        <f t="shared" si="0"/>
        <v>339</v>
      </c>
      <c r="H13" s="46">
        <v>75</v>
      </c>
      <c r="I13" s="46">
        <v>33</v>
      </c>
      <c r="J13" s="46">
        <v>20</v>
      </c>
      <c r="K13" s="34">
        <f t="shared" si="1"/>
        <v>128</v>
      </c>
      <c r="L13" s="46">
        <v>5</v>
      </c>
      <c r="M13" s="46">
        <v>0</v>
      </c>
      <c r="N13" s="46">
        <v>25</v>
      </c>
      <c r="O13" s="34">
        <f t="shared" si="2"/>
        <v>30</v>
      </c>
      <c r="P13" s="46">
        <v>0</v>
      </c>
      <c r="Q13" s="46">
        <v>0</v>
      </c>
      <c r="R13" s="46">
        <v>0</v>
      </c>
      <c r="S13" s="34">
        <f t="shared" si="3"/>
        <v>0</v>
      </c>
      <c r="T13" s="44">
        <f t="shared" si="4"/>
        <v>497</v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</row>
    <row r="14" spans="1:151" x14ac:dyDescent="0.3">
      <c r="A14" s="76"/>
      <c r="B14" s="69" t="s">
        <v>74</v>
      </c>
      <c r="C14" s="70"/>
      <c r="D14" s="70"/>
      <c r="E14" s="70"/>
      <c r="F14" s="71"/>
      <c r="G14" s="47">
        <f>SUM(G9:G13)</f>
        <v>846</v>
      </c>
      <c r="H14" s="54" t="s">
        <v>74</v>
      </c>
      <c r="I14" s="55"/>
      <c r="J14" s="56"/>
      <c r="K14" s="47">
        <f>SUM(K9:K13)</f>
        <v>353</v>
      </c>
      <c r="L14" s="54" t="s">
        <v>74</v>
      </c>
      <c r="M14" s="55"/>
      <c r="N14" s="56"/>
      <c r="O14" s="47">
        <f>SUM(O9:O13)</f>
        <v>281</v>
      </c>
      <c r="P14" s="72" t="s">
        <v>74</v>
      </c>
      <c r="Q14" s="73"/>
      <c r="R14" s="74"/>
      <c r="S14" s="47">
        <f>SUM(S9:S13)</f>
        <v>0</v>
      </c>
      <c r="T14" s="48">
        <f>G14+K14+O14+S14</f>
        <v>1480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</row>
    <row r="15" spans="1:151" x14ac:dyDescent="0.3">
      <c r="A15" s="76"/>
      <c r="B15" s="8" t="s">
        <v>9</v>
      </c>
      <c r="C15" s="9" t="s">
        <v>9</v>
      </c>
      <c r="D15" s="46">
        <v>214</v>
      </c>
      <c r="E15" s="46">
        <v>57</v>
      </c>
      <c r="F15" s="46">
        <v>7</v>
      </c>
      <c r="G15" s="35">
        <f t="shared" si="0"/>
        <v>278</v>
      </c>
      <c r="H15" s="46">
        <v>0</v>
      </c>
      <c r="I15" s="46">
        <v>0</v>
      </c>
      <c r="J15" s="46">
        <v>0</v>
      </c>
      <c r="K15" s="34">
        <f t="shared" si="1"/>
        <v>0</v>
      </c>
      <c r="L15" s="46">
        <v>273</v>
      </c>
      <c r="M15" s="46">
        <v>415</v>
      </c>
      <c r="N15" s="46">
        <v>46</v>
      </c>
      <c r="O15" s="34">
        <f t="shared" si="2"/>
        <v>734</v>
      </c>
      <c r="P15" s="46">
        <v>0</v>
      </c>
      <c r="Q15" s="46">
        <v>0</v>
      </c>
      <c r="R15" s="46">
        <v>0</v>
      </c>
      <c r="S15" s="34">
        <f t="shared" si="3"/>
        <v>0</v>
      </c>
      <c r="T15" s="44">
        <f t="shared" si="4"/>
        <v>1012</v>
      </c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</row>
    <row r="16" spans="1:151" ht="9" customHeight="1" x14ac:dyDescent="0.3">
      <c r="A16" s="76"/>
      <c r="B16" s="8"/>
      <c r="C16" s="9"/>
      <c r="D16" s="46"/>
      <c r="E16" s="46"/>
      <c r="F16" s="46"/>
      <c r="G16" s="35"/>
      <c r="H16" s="46"/>
      <c r="I16" s="46"/>
      <c r="J16" s="46"/>
      <c r="K16" s="34"/>
      <c r="L16" s="46"/>
      <c r="M16" s="46"/>
      <c r="N16" s="46"/>
      <c r="O16" s="34"/>
      <c r="P16" s="46"/>
      <c r="Q16" s="46"/>
      <c r="R16" s="46"/>
      <c r="S16" s="34"/>
      <c r="T16" s="44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</row>
    <row r="17" spans="1:112" x14ac:dyDescent="0.3">
      <c r="A17" s="76"/>
      <c r="B17" s="8" t="s">
        <v>10</v>
      </c>
      <c r="C17" s="9" t="s">
        <v>11</v>
      </c>
      <c r="D17" s="46">
        <v>599</v>
      </c>
      <c r="E17" s="46">
        <v>270</v>
      </c>
      <c r="F17" s="46">
        <v>123</v>
      </c>
      <c r="G17" s="35">
        <f t="shared" si="0"/>
        <v>992</v>
      </c>
      <c r="H17" s="46">
        <v>55</v>
      </c>
      <c r="I17" s="46">
        <v>0</v>
      </c>
      <c r="J17" s="46">
        <v>485</v>
      </c>
      <c r="K17" s="34">
        <f t="shared" si="1"/>
        <v>540</v>
      </c>
      <c r="L17" s="46">
        <v>427</v>
      </c>
      <c r="M17" s="46">
        <v>1</v>
      </c>
      <c r="N17" s="46">
        <v>38</v>
      </c>
      <c r="O17" s="34">
        <f t="shared" si="2"/>
        <v>466</v>
      </c>
      <c r="P17" s="46">
        <v>0</v>
      </c>
      <c r="Q17" s="46">
        <v>0</v>
      </c>
      <c r="R17" s="46">
        <v>0</v>
      </c>
      <c r="S17" s="34">
        <f t="shared" si="3"/>
        <v>0</v>
      </c>
      <c r="T17" s="44">
        <f t="shared" si="4"/>
        <v>1998</v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</row>
    <row r="18" spans="1:112" ht="9.75" customHeight="1" x14ac:dyDescent="0.3">
      <c r="A18" s="76"/>
      <c r="B18" s="8"/>
      <c r="C18" s="9"/>
      <c r="D18" s="46"/>
      <c r="E18" s="46"/>
      <c r="F18" s="46"/>
      <c r="G18" s="35"/>
      <c r="H18" s="46"/>
      <c r="I18" s="46"/>
      <c r="J18" s="46"/>
      <c r="K18" s="34"/>
      <c r="L18" s="46"/>
      <c r="M18" s="46"/>
      <c r="N18" s="46"/>
      <c r="O18" s="34"/>
      <c r="P18" s="46"/>
      <c r="Q18" s="46"/>
      <c r="R18" s="46"/>
      <c r="S18" s="34"/>
      <c r="T18" s="44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</row>
    <row r="19" spans="1:112" x14ac:dyDescent="0.3">
      <c r="A19" s="76"/>
      <c r="B19" s="8" t="s">
        <v>12</v>
      </c>
      <c r="C19" s="9" t="s">
        <v>13</v>
      </c>
      <c r="D19" s="46">
        <v>14</v>
      </c>
      <c r="E19" s="46">
        <v>11</v>
      </c>
      <c r="F19" s="46">
        <v>10</v>
      </c>
      <c r="G19" s="35">
        <f t="shared" si="0"/>
        <v>35</v>
      </c>
      <c r="H19" s="46">
        <v>0</v>
      </c>
      <c r="I19" s="46">
        <v>15</v>
      </c>
      <c r="J19" s="46">
        <v>0</v>
      </c>
      <c r="K19" s="34">
        <f t="shared" si="1"/>
        <v>15</v>
      </c>
      <c r="L19" s="46">
        <v>0</v>
      </c>
      <c r="M19" s="46">
        <v>0</v>
      </c>
      <c r="N19" s="46">
        <v>0</v>
      </c>
      <c r="O19" s="34">
        <f t="shared" si="2"/>
        <v>0</v>
      </c>
      <c r="P19" s="46">
        <v>0</v>
      </c>
      <c r="Q19" s="46">
        <v>0</v>
      </c>
      <c r="R19" s="46">
        <v>0</v>
      </c>
      <c r="S19" s="34">
        <f t="shared" si="3"/>
        <v>0</v>
      </c>
      <c r="T19" s="44">
        <f t="shared" si="4"/>
        <v>50</v>
      </c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</row>
    <row r="20" spans="1:112" x14ac:dyDescent="0.3">
      <c r="A20" s="76"/>
      <c r="B20" s="8" t="s">
        <v>14</v>
      </c>
      <c r="C20" s="9" t="s">
        <v>13</v>
      </c>
      <c r="D20" s="46">
        <v>0</v>
      </c>
      <c r="E20" s="46">
        <v>9</v>
      </c>
      <c r="F20" s="46">
        <v>22</v>
      </c>
      <c r="G20" s="35">
        <f t="shared" si="0"/>
        <v>31</v>
      </c>
      <c r="H20" s="46">
        <v>5</v>
      </c>
      <c r="I20" s="46">
        <v>10</v>
      </c>
      <c r="J20" s="46">
        <v>0</v>
      </c>
      <c r="K20" s="34">
        <f t="shared" si="1"/>
        <v>15</v>
      </c>
      <c r="L20" s="46">
        <v>5</v>
      </c>
      <c r="M20" s="46">
        <v>0</v>
      </c>
      <c r="N20" s="46">
        <v>3</v>
      </c>
      <c r="O20" s="34">
        <f t="shared" si="2"/>
        <v>8</v>
      </c>
      <c r="P20" s="46">
        <v>0</v>
      </c>
      <c r="Q20" s="46">
        <v>0</v>
      </c>
      <c r="R20" s="46">
        <v>0</v>
      </c>
      <c r="S20" s="34">
        <f t="shared" si="3"/>
        <v>0</v>
      </c>
      <c r="T20" s="44">
        <f t="shared" si="4"/>
        <v>54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</row>
    <row r="21" spans="1:112" x14ac:dyDescent="0.3">
      <c r="A21" s="76"/>
      <c r="B21" s="69" t="s">
        <v>78</v>
      </c>
      <c r="C21" s="70"/>
      <c r="D21" s="70"/>
      <c r="E21" s="70"/>
      <c r="F21" s="71"/>
      <c r="G21" s="47">
        <f>SUM(G19:G20)</f>
        <v>66</v>
      </c>
      <c r="H21" s="72" t="s">
        <v>78</v>
      </c>
      <c r="I21" s="73"/>
      <c r="J21" s="74"/>
      <c r="K21" s="47">
        <f>SUM(K19:K20)</f>
        <v>30</v>
      </c>
      <c r="L21" s="72" t="s">
        <v>78</v>
      </c>
      <c r="M21" s="73"/>
      <c r="N21" s="74"/>
      <c r="O21" s="47">
        <f>SUM(O19:O20)</f>
        <v>8</v>
      </c>
      <c r="P21" s="54" t="s">
        <v>78</v>
      </c>
      <c r="Q21" s="55"/>
      <c r="R21" s="56"/>
      <c r="S21" s="47">
        <f>SUM(S16:S20)</f>
        <v>0</v>
      </c>
      <c r="T21" s="48">
        <f>SUM(T19:T20)</f>
        <v>104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</row>
    <row r="22" spans="1:112" x14ac:dyDescent="0.3">
      <c r="A22" s="76"/>
      <c r="B22" s="8" t="s">
        <v>63</v>
      </c>
      <c r="C22" s="9" t="s">
        <v>13</v>
      </c>
      <c r="D22" s="46">
        <v>2</v>
      </c>
      <c r="E22" s="46">
        <v>20</v>
      </c>
      <c r="F22" s="46">
        <v>19</v>
      </c>
      <c r="G22" s="35">
        <f t="shared" si="0"/>
        <v>41</v>
      </c>
      <c r="H22" s="46">
        <v>15</v>
      </c>
      <c r="I22" s="46">
        <v>8</v>
      </c>
      <c r="J22" s="46">
        <v>4</v>
      </c>
      <c r="K22" s="34">
        <f>SUM(H22:J22)</f>
        <v>27</v>
      </c>
      <c r="L22" s="46">
        <v>15</v>
      </c>
      <c r="M22" s="46">
        <v>26</v>
      </c>
      <c r="N22" s="46">
        <v>3</v>
      </c>
      <c r="O22" s="34">
        <f t="shared" si="2"/>
        <v>44</v>
      </c>
      <c r="P22" s="46">
        <v>0</v>
      </c>
      <c r="Q22" s="46">
        <v>0</v>
      </c>
      <c r="R22" s="46">
        <v>0</v>
      </c>
      <c r="S22" s="34">
        <f t="shared" si="3"/>
        <v>0</v>
      </c>
      <c r="T22" s="44">
        <f t="shared" si="4"/>
        <v>112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</row>
    <row r="23" spans="1:112" ht="19.5" customHeight="1" x14ac:dyDescent="0.3">
      <c r="A23" s="76"/>
      <c r="B23" s="8" t="s">
        <v>15</v>
      </c>
      <c r="C23" s="9" t="s">
        <v>13</v>
      </c>
      <c r="D23" s="46">
        <v>3</v>
      </c>
      <c r="E23" s="46">
        <v>4</v>
      </c>
      <c r="F23" s="46">
        <v>5</v>
      </c>
      <c r="G23" s="35">
        <f t="shared" si="0"/>
        <v>12</v>
      </c>
      <c r="H23" s="46">
        <v>6</v>
      </c>
      <c r="I23" s="46">
        <v>1</v>
      </c>
      <c r="J23" s="46">
        <v>1</v>
      </c>
      <c r="K23" s="34">
        <f t="shared" ref="K23:K34" si="5">SUM(H23:J23)</f>
        <v>8</v>
      </c>
      <c r="L23" s="46">
        <v>0</v>
      </c>
      <c r="M23" s="46">
        <v>1</v>
      </c>
      <c r="N23" s="46">
        <v>2</v>
      </c>
      <c r="O23" s="34">
        <f t="shared" si="2"/>
        <v>3</v>
      </c>
      <c r="P23" s="46">
        <v>0</v>
      </c>
      <c r="Q23" s="46">
        <v>0</v>
      </c>
      <c r="R23" s="46">
        <v>0</v>
      </c>
      <c r="S23" s="34">
        <f t="shared" si="3"/>
        <v>0</v>
      </c>
      <c r="T23" s="44">
        <f t="shared" si="4"/>
        <v>23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</row>
    <row r="24" spans="1:112" x14ac:dyDescent="0.3">
      <c r="A24" s="76"/>
      <c r="B24" s="8" t="s">
        <v>16</v>
      </c>
      <c r="C24" s="9" t="s">
        <v>13</v>
      </c>
      <c r="D24" s="46">
        <v>0</v>
      </c>
      <c r="E24" s="46">
        <v>0</v>
      </c>
      <c r="F24" s="46">
        <v>0</v>
      </c>
      <c r="G24" s="35">
        <f t="shared" si="0"/>
        <v>0</v>
      </c>
      <c r="H24" s="46">
        <v>0</v>
      </c>
      <c r="I24" s="46">
        <v>0</v>
      </c>
      <c r="J24" s="46">
        <v>0</v>
      </c>
      <c r="K24" s="34">
        <f t="shared" si="5"/>
        <v>0</v>
      </c>
      <c r="L24" s="46">
        <v>9</v>
      </c>
      <c r="M24" s="46">
        <v>62</v>
      </c>
      <c r="N24" s="46">
        <v>24</v>
      </c>
      <c r="O24" s="34">
        <f t="shared" si="2"/>
        <v>95</v>
      </c>
      <c r="P24" s="46">
        <v>0</v>
      </c>
      <c r="Q24" s="46">
        <v>0</v>
      </c>
      <c r="R24" s="46">
        <v>0</v>
      </c>
      <c r="S24" s="34">
        <f t="shared" si="3"/>
        <v>0</v>
      </c>
      <c r="T24" s="44">
        <f t="shared" si="4"/>
        <v>95</v>
      </c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</row>
    <row r="25" spans="1:112" x14ac:dyDescent="0.3">
      <c r="A25" s="76"/>
      <c r="B25" s="8" t="s">
        <v>17</v>
      </c>
      <c r="C25" s="9" t="s">
        <v>13</v>
      </c>
      <c r="D25" s="46">
        <v>0</v>
      </c>
      <c r="E25" s="46">
        <v>0</v>
      </c>
      <c r="F25" s="46">
        <v>0</v>
      </c>
      <c r="G25" s="35">
        <f t="shared" si="0"/>
        <v>0</v>
      </c>
      <c r="H25" s="46">
        <v>0</v>
      </c>
      <c r="I25" s="46">
        <v>1</v>
      </c>
      <c r="J25" s="46">
        <v>0</v>
      </c>
      <c r="K25" s="34">
        <f t="shared" si="5"/>
        <v>1</v>
      </c>
      <c r="L25" s="46">
        <v>206</v>
      </c>
      <c r="M25" s="46">
        <v>63</v>
      </c>
      <c r="N25" s="46">
        <v>1</v>
      </c>
      <c r="O25" s="34">
        <f t="shared" si="2"/>
        <v>270</v>
      </c>
      <c r="P25" s="46">
        <v>0</v>
      </c>
      <c r="Q25" s="46">
        <v>0</v>
      </c>
      <c r="R25" s="46">
        <v>0</v>
      </c>
      <c r="S25" s="34">
        <f t="shared" si="3"/>
        <v>0</v>
      </c>
      <c r="T25" s="44">
        <f t="shared" si="4"/>
        <v>271</v>
      </c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</row>
    <row r="26" spans="1:112" x14ac:dyDescent="0.3">
      <c r="A26" s="76"/>
      <c r="B26" s="8" t="s">
        <v>18</v>
      </c>
      <c r="C26" s="9" t="s">
        <v>13</v>
      </c>
      <c r="D26" s="46">
        <v>10</v>
      </c>
      <c r="E26" s="46">
        <v>55</v>
      </c>
      <c r="F26" s="46">
        <v>33</v>
      </c>
      <c r="G26" s="35">
        <f t="shared" si="0"/>
        <v>98</v>
      </c>
      <c r="H26" s="46">
        <v>36</v>
      </c>
      <c r="I26" s="46">
        <v>50</v>
      </c>
      <c r="J26" s="46">
        <v>21</v>
      </c>
      <c r="K26" s="34">
        <f t="shared" si="5"/>
        <v>107</v>
      </c>
      <c r="L26" s="46">
        <v>3</v>
      </c>
      <c r="M26" s="46">
        <v>0</v>
      </c>
      <c r="N26" s="46">
        <v>0</v>
      </c>
      <c r="O26" s="34">
        <f t="shared" si="2"/>
        <v>3</v>
      </c>
      <c r="P26" s="46">
        <v>0</v>
      </c>
      <c r="Q26" s="46">
        <v>0</v>
      </c>
      <c r="R26" s="46">
        <v>0</v>
      </c>
      <c r="S26" s="34">
        <f t="shared" si="3"/>
        <v>0</v>
      </c>
      <c r="T26" s="44">
        <f t="shared" si="4"/>
        <v>208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</row>
    <row r="27" spans="1:112" x14ac:dyDescent="0.3">
      <c r="A27" s="76"/>
      <c r="B27" s="8" t="s">
        <v>19</v>
      </c>
      <c r="C27" s="9" t="s">
        <v>13</v>
      </c>
      <c r="D27" s="46">
        <v>9</v>
      </c>
      <c r="E27" s="46">
        <v>42</v>
      </c>
      <c r="F27" s="46">
        <v>40</v>
      </c>
      <c r="G27" s="35">
        <f t="shared" si="0"/>
        <v>91</v>
      </c>
      <c r="H27" s="46">
        <v>47</v>
      </c>
      <c r="I27" s="46">
        <v>69</v>
      </c>
      <c r="J27" s="46">
        <v>14</v>
      </c>
      <c r="K27" s="34">
        <f t="shared" si="5"/>
        <v>130</v>
      </c>
      <c r="L27" s="46">
        <v>24</v>
      </c>
      <c r="M27" s="46">
        <v>12</v>
      </c>
      <c r="N27" s="46">
        <v>40</v>
      </c>
      <c r="O27" s="34">
        <f t="shared" si="2"/>
        <v>76</v>
      </c>
      <c r="P27" s="46">
        <v>0</v>
      </c>
      <c r="Q27" s="46">
        <v>0</v>
      </c>
      <c r="R27" s="46">
        <v>0</v>
      </c>
      <c r="S27" s="34">
        <f t="shared" si="3"/>
        <v>0</v>
      </c>
      <c r="T27" s="44">
        <f t="shared" si="4"/>
        <v>297</v>
      </c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</row>
    <row r="28" spans="1:112" x14ac:dyDescent="0.3">
      <c r="A28" s="76"/>
      <c r="B28" s="8" t="s">
        <v>20</v>
      </c>
      <c r="C28" s="9" t="s">
        <v>13</v>
      </c>
      <c r="D28" s="46">
        <v>3</v>
      </c>
      <c r="E28" s="46">
        <v>18</v>
      </c>
      <c r="F28" s="46">
        <v>5</v>
      </c>
      <c r="G28" s="35">
        <f t="shared" si="0"/>
        <v>26</v>
      </c>
      <c r="H28" s="46">
        <v>0</v>
      </c>
      <c r="I28" s="46">
        <v>15</v>
      </c>
      <c r="J28" s="46">
        <v>12</v>
      </c>
      <c r="K28" s="34">
        <f t="shared" si="5"/>
        <v>27</v>
      </c>
      <c r="L28" s="46">
        <v>8</v>
      </c>
      <c r="M28" s="46">
        <v>0</v>
      </c>
      <c r="N28" s="46">
        <v>2</v>
      </c>
      <c r="O28" s="34">
        <f t="shared" si="2"/>
        <v>10</v>
      </c>
      <c r="P28" s="46">
        <v>0</v>
      </c>
      <c r="Q28" s="46">
        <v>0</v>
      </c>
      <c r="R28" s="46">
        <v>0</v>
      </c>
      <c r="S28" s="34">
        <f t="shared" si="3"/>
        <v>0</v>
      </c>
      <c r="T28" s="44">
        <f t="shared" si="4"/>
        <v>63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</row>
    <row r="29" spans="1:112" x14ac:dyDescent="0.3">
      <c r="A29" s="76"/>
      <c r="B29" s="8" t="s">
        <v>21</v>
      </c>
      <c r="C29" s="9" t="s">
        <v>13</v>
      </c>
      <c r="D29" s="46">
        <v>4</v>
      </c>
      <c r="E29" s="46">
        <v>0</v>
      </c>
      <c r="F29" s="46">
        <v>0</v>
      </c>
      <c r="G29" s="35">
        <f t="shared" si="0"/>
        <v>4</v>
      </c>
      <c r="H29" s="46">
        <v>0</v>
      </c>
      <c r="I29" s="46">
        <v>0</v>
      </c>
      <c r="J29" s="46">
        <v>0</v>
      </c>
      <c r="K29" s="34">
        <f t="shared" si="5"/>
        <v>0</v>
      </c>
      <c r="L29" s="46">
        <v>1</v>
      </c>
      <c r="M29" s="46">
        <v>0</v>
      </c>
      <c r="N29" s="46">
        <v>0</v>
      </c>
      <c r="O29" s="34">
        <f t="shared" si="2"/>
        <v>1</v>
      </c>
      <c r="P29" s="46">
        <v>0</v>
      </c>
      <c r="Q29" s="46">
        <v>0</v>
      </c>
      <c r="R29" s="46">
        <v>0</v>
      </c>
      <c r="S29" s="34">
        <f t="shared" si="3"/>
        <v>0</v>
      </c>
      <c r="T29" s="44">
        <f t="shared" si="4"/>
        <v>5</v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</row>
    <row r="30" spans="1:112" x14ac:dyDescent="0.3">
      <c r="A30" s="76"/>
      <c r="B30" s="8" t="s">
        <v>65</v>
      </c>
      <c r="C30" s="9" t="s">
        <v>13</v>
      </c>
      <c r="D30" s="46">
        <v>4</v>
      </c>
      <c r="E30" s="46">
        <v>0</v>
      </c>
      <c r="F30" s="46">
        <v>0</v>
      </c>
      <c r="G30" s="35">
        <f t="shared" si="0"/>
        <v>4</v>
      </c>
      <c r="H30" s="46">
        <v>0</v>
      </c>
      <c r="I30" s="46">
        <v>0</v>
      </c>
      <c r="J30" s="46">
        <v>0</v>
      </c>
      <c r="K30" s="34">
        <f t="shared" si="5"/>
        <v>0</v>
      </c>
      <c r="L30" s="46">
        <v>0</v>
      </c>
      <c r="M30" s="46">
        <v>0</v>
      </c>
      <c r="N30" s="46">
        <v>0</v>
      </c>
      <c r="O30" s="34">
        <v>0</v>
      </c>
      <c r="P30" s="46">
        <v>0</v>
      </c>
      <c r="Q30" s="46">
        <v>0</v>
      </c>
      <c r="R30" s="46">
        <v>0</v>
      </c>
      <c r="S30" s="34">
        <f t="shared" si="3"/>
        <v>0</v>
      </c>
      <c r="T30" s="44">
        <f t="shared" si="4"/>
        <v>4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</row>
    <row r="31" spans="1:112" x14ac:dyDescent="0.3">
      <c r="A31" s="76"/>
      <c r="B31" s="8" t="s">
        <v>66</v>
      </c>
      <c r="C31" s="9" t="s">
        <v>13</v>
      </c>
      <c r="D31" s="46">
        <v>4</v>
      </c>
      <c r="E31" s="46">
        <v>1</v>
      </c>
      <c r="F31" s="46">
        <v>1</v>
      </c>
      <c r="G31" s="35">
        <f t="shared" si="0"/>
        <v>6</v>
      </c>
      <c r="H31" s="46">
        <v>0</v>
      </c>
      <c r="I31" s="46">
        <v>1</v>
      </c>
      <c r="J31" s="46">
        <v>0</v>
      </c>
      <c r="K31" s="34">
        <f t="shared" si="5"/>
        <v>1</v>
      </c>
      <c r="L31" s="46">
        <v>1</v>
      </c>
      <c r="M31" s="46">
        <v>0</v>
      </c>
      <c r="N31" s="46">
        <v>0</v>
      </c>
      <c r="O31" s="34">
        <v>0</v>
      </c>
      <c r="P31" s="46">
        <v>0</v>
      </c>
      <c r="Q31" s="46">
        <v>0</v>
      </c>
      <c r="R31" s="46">
        <v>0</v>
      </c>
      <c r="S31" s="34">
        <f t="shared" si="3"/>
        <v>0</v>
      </c>
      <c r="T31" s="44">
        <f t="shared" si="4"/>
        <v>7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</row>
    <row r="32" spans="1:112" x14ac:dyDescent="0.3">
      <c r="A32" s="76"/>
      <c r="B32" s="8" t="s">
        <v>22</v>
      </c>
      <c r="C32" s="9" t="s">
        <v>13</v>
      </c>
      <c r="D32" s="46">
        <v>1</v>
      </c>
      <c r="E32" s="46">
        <v>20</v>
      </c>
      <c r="F32" s="46">
        <v>30</v>
      </c>
      <c r="G32" s="35">
        <f t="shared" si="0"/>
        <v>51</v>
      </c>
      <c r="H32" s="46">
        <v>27</v>
      </c>
      <c r="I32" s="46">
        <v>17</v>
      </c>
      <c r="J32" s="46">
        <v>1</v>
      </c>
      <c r="K32" s="34">
        <f t="shared" si="5"/>
        <v>45</v>
      </c>
      <c r="L32" s="46">
        <v>18</v>
      </c>
      <c r="M32" s="46">
        <v>10</v>
      </c>
      <c r="N32" s="46">
        <v>12</v>
      </c>
      <c r="O32" s="34">
        <f t="shared" si="2"/>
        <v>40</v>
      </c>
      <c r="P32" s="46">
        <v>0</v>
      </c>
      <c r="Q32" s="46">
        <v>0</v>
      </c>
      <c r="R32" s="46">
        <v>0</v>
      </c>
      <c r="S32" s="34">
        <f t="shared" si="3"/>
        <v>0</v>
      </c>
      <c r="T32" s="44">
        <f t="shared" si="4"/>
        <v>136</v>
      </c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</row>
    <row r="33" spans="1:112" x14ac:dyDescent="0.3">
      <c r="A33" s="76"/>
      <c r="B33" s="8" t="s">
        <v>64</v>
      </c>
      <c r="C33" s="9" t="s">
        <v>13</v>
      </c>
      <c r="D33" s="46">
        <v>4</v>
      </c>
      <c r="E33" s="46">
        <v>1</v>
      </c>
      <c r="F33" s="46">
        <v>4</v>
      </c>
      <c r="G33" s="35">
        <f t="shared" si="0"/>
        <v>9</v>
      </c>
      <c r="H33" s="46">
        <v>0</v>
      </c>
      <c r="I33" s="46">
        <v>2</v>
      </c>
      <c r="J33" s="46">
        <v>4</v>
      </c>
      <c r="K33" s="34">
        <f t="shared" si="5"/>
        <v>6</v>
      </c>
      <c r="L33" s="46">
        <v>10</v>
      </c>
      <c r="M33" s="46">
        <v>63</v>
      </c>
      <c r="N33" s="46">
        <v>14</v>
      </c>
      <c r="O33" s="34">
        <v>0</v>
      </c>
      <c r="P33" s="46">
        <v>0</v>
      </c>
      <c r="Q33" s="46">
        <v>0</v>
      </c>
      <c r="R33" s="46">
        <v>0</v>
      </c>
      <c r="S33" s="34">
        <f t="shared" si="3"/>
        <v>0</v>
      </c>
      <c r="T33" s="44">
        <f t="shared" si="4"/>
        <v>15</v>
      </c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</row>
    <row r="34" spans="1:112" x14ac:dyDescent="0.3">
      <c r="A34" s="76"/>
      <c r="B34" s="8" t="s">
        <v>23</v>
      </c>
      <c r="C34" s="9" t="s">
        <v>13</v>
      </c>
      <c r="D34" s="46">
        <v>0</v>
      </c>
      <c r="E34" s="46">
        <v>0</v>
      </c>
      <c r="F34" s="46">
        <v>17</v>
      </c>
      <c r="G34" s="35">
        <f t="shared" si="0"/>
        <v>17</v>
      </c>
      <c r="H34" s="46">
        <v>25</v>
      </c>
      <c r="I34" s="46">
        <v>1</v>
      </c>
      <c r="J34" s="46">
        <v>0</v>
      </c>
      <c r="K34" s="34">
        <f t="shared" si="5"/>
        <v>26</v>
      </c>
      <c r="L34" s="46">
        <v>0</v>
      </c>
      <c r="M34" s="46">
        <v>0</v>
      </c>
      <c r="N34" s="46">
        <v>0</v>
      </c>
      <c r="O34" s="34">
        <f t="shared" si="2"/>
        <v>0</v>
      </c>
      <c r="P34" s="46">
        <v>0</v>
      </c>
      <c r="Q34" s="46">
        <v>0</v>
      </c>
      <c r="R34" s="46">
        <v>0</v>
      </c>
      <c r="S34" s="34">
        <f t="shared" si="3"/>
        <v>0</v>
      </c>
      <c r="T34" s="44">
        <f t="shared" si="4"/>
        <v>43</v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</row>
    <row r="35" spans="1:112" x14ac:dyDescent="0.3">
      <c r="A35" s="76"/>
      <c r="B35" s="69" t="s">
        <v>75</v>
      </c>
      <c r="C35" s="70"/>
      <c r="D35" s="70"/>
      <c r="E35" s="70"/>
      <c r="F35" s="71"/>
      <c r="G35" s="47">
        <f>SUM(G22:G34)</f>
        <v>359</v>
      </c>
      <c r="H35" s="54" t="s">
        <v>75</v>
      </c>
      <c r="I35" s="55"/>
      <c r="J35" s="56"/>
      <c r="K35" s="47">
        <f>SUM(K22:K34)</f>
        <v>378</v>
      </c>
      <c r="L35" s="54" t="s">
        <v>75</v>
      </c>
      <c r="M35" s="55"/>
      <c r="N35" s="56"/>
      <c r="O35" s="47">
        <f>SUM(O22:O34)</f>
        <v>542</v>
      </c>
      <c r="P35" s="54" t="s">
        <v>75</v>
      </c>
      <c r="Q35" s="55"/>
      <c r="R35" s="56"/>
      <c r="S35" s="47">
        <f>SUM(S22:S34)</f>
        <v>0</v>
      </c>
      <c r="T35" s="48">
        <f>G35+K35+O35+S35</f>
        <v>1279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</row>
    <row r="36" spans="1:112" x14ac:dyDescent="0.3">
      <c r="A36" s="76"/>
      <c r="B36" s="8" t="s">
        <v>24</v>
      </c>
      <c r="C36" s="9" t="s">
        <v>25</v>
      </c>
      <c r="D36" s="46">
        <v>874</v>
      </c>
      <c r="E36" s="46">
        <v>2315</v>
      </c>
      <c r="F36" s="46">
        <v>1550</v>
      </c>
      <c r="G36" s="35">
        <f t="shared" si="0"/>
        <v>4739</v>
      </c>
      <c r="H36" s="46">
        <v>502</v>
      </c>
      <c r="I36" s="46">
        <v>1741</v>
      </c>
      <c r="J36" s="46">
        <v>115</v>
      </c>
      <c r="K36" s="34">
        <f t="shared" si="1"/>
        <v>2358</v>
      </c>
      <c r="L36" s="46">
        <v>660</v>
      </c>
      <c r="M36" s="46">
        <v>200</v>
      </c>
      <c r="N36" s="46">
        <v>495</v>
      </c>
      <c r="O36" s="34">
        <f t="shared" si="2"/>
        <v>1355</v>
      </c>
      <c r="P36" s="46">
        <v>0</v>
      </c>
      <c r="Q36" s="46">
        <v>0</v>
      </c>
      <c r="R36" s="46">
        <v>0</v>
      </c>
      <c r="S36" s="34">
        <f t="shared" si="3"/>
        <v>0</v>
      </c>
      <c r="T36" s="44">
        <f t="shared" si="4"/>
        <v>8452</v>
      </c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</row>
    <row r="37" spans="1:112" x14ac:dyDescent="0.3">
      <c r="A37" s="76"/>
      <c r="B37" s="8" t="s">
        <v>26</v>
      </c>
      <c r="C37" s="9" t="s">
        <v>25</v>
      </c>
      <c r="D37" s="46">
        <v>1664</v>
      </c>
      <c r="E37" s="46">
        <v>2300</v>
      </c>
      <c r="F37" s="46">
        <v>1430</v>
      </c>
      <c r="G37" s="35">
        <f t="shared" si="0"/>
        <v>5394</v>
      </c>
      <c r="H37" s="46">
        <v>562</v>
      </c>
      <c r="I37" s="46">
        <v>1661</v>
      </c>
      <c r="J37" s="46">
        <v>165</v>
      </c>
      <c r="K37" s="34">
        <f t="shared" si="1"/>
        <v>2388</v>
      </c>
      <c r="L37" s="46">
        <v>610</v>
      </c>
      <c r="M37" s="46">
        <v>370</v>
      </c>
      <c r="N37" s="46">
        <v>581</v>
      </c>
      <c r="O37" s="34">
        <f t="shared" si="2"/>
        <v>1561</v>
      </c>
      <c r="P37" s="46">
        <v>0</v>
      </c>
      <c r="Q37" s="46">
        <v>0</v>
      </c>
      <c r="R37" s="46">
        <v>0</v>
      </c>
      <c r="S37" s="34">
        <f t="shared" si="3"/>
        <v>0</v>
      </c>
      <c r="T37" s="44">
        <f t="shared" si="4"/>
        <v>9343</v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12" x14ac:dyDescent="0.3">
      <c r="A38" s="76"/>
      <c r="B38" s="8" t="s">
        <v>27</v>
      </c>
      <c r="C38" s="9" t="s">
        <v>25</v>
      </c>
      <c r="D38" s="46">
        <v>10</v>
      </c>
      <c r="E38" s="46">
        <v>0</v>
      </c>
      <c r="F38" s="46">
        <v>5</v>
      </c>
      <c r="G38" s="35">
        <f t="shared" si="0"/>
        <v>15</v>
      </c>
      <c r="H38" s="46">
        <v>2</v>
      </c>
      <c r="I38" s="46">
        <v>2</v>
      </c>
      <c r="J38" s="46">
        <v>0</v>
      </c>
      <c r="K38" s="34">
        <f t="shared" si="1"/>
        <v>4</v>
      </c>
      <c r="L38" s="46">
        <v>0</v>
      </c>
      <c r="M38" s="46">
        <v>0</v>
      </c>
      <c r="N38" s="46">
        <v>0</v>
      </c>
      <c r="O38" s="34">
        <f t="shared" si="2"/>
        <v>0</v>
      </c>
      <c r="P38" s="46">
        <v>0</v>
      </c>
      <c r="Q38" s="46">
        <v>0</v>
      </c>
      <c r="R38" s="46">
        <v>0</v>
      </c>
      <c r="S38" s="34">
        <f t="shared" si="3"/>
        <v>0</v>
      </c>
      <c r="T38" s="44">
        <f t="shared" si="4"/>
        <v>19</v>
      </c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12" ht="15" customHeight="1" x14ac:dyDescent="0.3">
      <c r="A39" s="76"/>
      <c r="B39" s="8" t="s">
        <v>28</v>
      </c>
      <c r="C39" s="9" t="s">
        <v>25</v>
      </c>
      <c r="D39" s="46">
        <v>599</v>
      </c>
      <c r="E39" s="46">
        <v>1035</v>
      </c>
      <c r="F39" s="46">
        <v>15</v>
      </c>
      <c r="G39" s="35">
        <f t="shared" si="0"/>
        <v>1649</v>
      </c>
      <c r="H39" s="46">
        <v>0</v>
      </c>
      <c r="I39" s="46">
        <v>0</v>
      </c>
      <c r="J39" s="46">
        <v>0</v>
      </c>
      <c r="K39" s="34">
        <f t="shared" si="1"/>
        <v>0</v>
      </c>
      <c r="L39" s="46">
        <v>1</v>
      </c>
      <c r="M39" s="46">
        <v>0</v>
      </c>
      <c r="N39" s="46">
        <v>0</v>
      </c>
      <c r="O39" s="34">
        <f t="shared" si="2"/>
        <v>1</v>
      </c>
      <c r="P39" s="46">
        <v>0</v>
      </c>
      <c r="Q39" s="46">
        <v>0</v>
      </c>
      <c r="R39" s="46">
        <v>0</v>
      </c>
      <c r="S39" s="34">
        <f t="shared" si="3"/>
        <v>0</v>
      </c>
      <c r="T39" s="44">
        <f t="shared" si="4"/>
        <v>1650</v>
      </c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</row>
    <row r="40" spans="1:112" x14ac:dyDescent="0.3">
      <c r="A40" s="76"/>
      <c r="B40" s="8" t="s">
        <v>29</v>
      </c>
      <c r="C40" s="9" t="s">
        <v>25</v>
      </c>
      <c r="D40" s="46">
        <v>369</v>
      </c>
      <c r="E40" s="46">
        <v>145</v>
      </c>
      <c r="F40" s="46">
        <v>5</v>
      </c>
      <c r="G40" s="35">
        <f t="shared" si="0"/>
        <v>519</v>
      </c>
      <c r="H40" s="46">
        <v>2</v>
      </c>
      <c r="I40" s="46">
        <v>2</v>
      </c>
      <c r="J40" s="46">
        <v>0</v>
      </c>
      <c r="K40" s="34">
        <f t="shared" si="1"/>
        <v>4</v>
      </c>
      <c r="L40" s="46">
        <v>0</v>
      </c>
      <c r="M40" s="46">
        <v>0</v>
      </c>
      <c r="N40" s="46">
        <v>0</v>
      </c>
      <c r="O40" s="34">
        <f t="shared" si="2"/>
        <v>0</v>
      </c>
      <c r="P40" s="46">
        <v>0</v>
      </c>
      <c r="Q40" s="46">
        <v>0</v>
      </c>
      <c r="R40" s="46">
        <v>0</v>
      </c>
      <c r="S40" s="34">
        <f t="shared" si="3"/>
        <v>0</v>
      </c>
      <c r="T40" s="44">
        <f t="shared" si="4"/>
        <v>523</v>
      </c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</row>
    <row r="41" spans="1:112" x14ac:dyDescent="0.3">
      <c r="A41" s="76"/>
      <c r="B41" s="8" t="s">
        <v>30</v>
      </c>
      <c r="C41" s="9" t="s">
        <v>25</v>
      </c>
      <c r="D41" s="46">
        <v>444</v>
      </c>
      <c r="E41" s="46">
        <v>1460</v>
      </c>
      <c r="F41" s="46">
        <v>640</v>
      </c>
      <c r="G41" s="35">
        <f t="shared" si="0"/>
        <v>2544</v>
      </c>
      <c r="H41" s="46">
        <v>260</v>
      </c>
      <c r="I41" s="46">
        <v>190</v>
      </c>
      <c r="J41" s="46">
        <v>30</v>
      </c>
      <c r="K41" s="34">
        <f t="shared" si="1"/>
        <v>480</v>
      </c>
      <c r="L41" s="46">
        <v>0</v>
      </c>
      <c r="M41" s="46">
        <v>0</v>
      </c>
      <c r="N41" s="46">
        <v>0</v>
      </c>
      <c r="O41" s="34">
        <f t="shared" si="2"/>
        <v>0</v>
      </c>
      <c r="P41" s="46">
        <v>0</v>
      </c>
      <c r="Q41" s="46">
        <v>0</v>
      </c>
      <c r="R41" s="46">
        <v>0</v>
      </c>
      <c r="S41" s="34">
        <f t="shared" si="3"/>
        <v>0</v>
      </c>
      <c r="T41" s="44">
        <f t="shared" si="4"/>
        <v>3024</v>
      </c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</row>
    <row r="42" spans="1:112" x14ac:dyDescent="0.3">
      <c r="A42" s="76"/>
      <c r="B42" s="8" t="s">
        <v>31</v>
      </c>
      <c r="C42" s="9" t="s">
        <v>25</v>
      </c>
      <c r="D42" s="46">
        <v>0</v>
      </c>
      <c r="E42" s="46">
        <v>50</v>
      </c>
      <c r="F42" s="46">
        <v>25</v>
      </c>
      <c r="G42" s="35">
        <f t="shared" si="0"/>
        <v>75</v>
      </c>
      <c r="H42" s="46">
        <v>0</v>
      </c>
      <c r="I42" s="46">
        <v>425</v>
      </c>
      <c r="J42" s="46">
        <v>0</v>
      </c>
      <c r="K42" s="34">
        <f t="shared" si="1"/>
        <v>425</v>
      </c>
      <c r="L42" s="46">
        <v>0</v>
      </c>
      <c r="M42" s="46">
        <v>0</v>
      </c>
      <c r="N42" s="46">
        <v>0</v>
      </c>
      <c r="O42" s="34">
        <f t="shared" si="2"/>
        <v>0</v>
      </c>
      <c r="P42" s="46">
        <v>0</v>
      </c>
      <c r="Q42" s="46">
        <v>0</v>
      </c>
      <c r="R42" s="46">
        <v>0</v>
      </c>
      <c r="S42" s="34">
        <f t="shared" si="3"/>
        <v>0</v>
      </c>
      <c r="T42" s="44">
        <f t="shared" si="4"/>
        <v>500</v>
      </c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</row>
    <row r="43" spans="1:112" x14ac:dyDescent="0.3">
      <c r="A43" s="76"/>
      <c r="B43" s="8" t="s">
        <v>32</v>
      </c>
      <c r="C43" s="9" t="s">
        <v>25</v>
      </c>
      <c r="D43" s="46">
        <v>0</v>
      </c>
      <c r="E43" s="46">
        <v>0</v>
      </c>
      <c r="F43" s="46">
        <v>25</v>
      </c>
      <c r="G43" s="35">
        <f t="shared" si="0"/>
        <v>25</v>
      </c>
      <c r="H43" s="46">
        <v>0</v>
      </c>
      <c r="I43" s="46">
        <v>5</v>
      </c>
      <c r="J43" s="46">
        <v>0</v>
      </c>
      <c r="K43" s="34">
        <f t="shared" si="1"/>
        <v>5</v>
      </c>
      <c r="L43" s="46">
        <v>0</v>
      </c>
      <c r="M43" s="46">
        <v>0</v>
      </c>
      <c r="N43" s="46">
        <v>0</v>
      </c>
      <c r="O43" s="34">
        <f t="shared" si="2"/>
        <v>0</v>
      </c>
      <c r="P43" s="46">
        <v>0</v>
      </c>
      <c r="Q43" s="46">
        <v>0</v>
      </c>
      <c r="R43" s="46">
        <v>0</v>
      </c>
      <c r="S43" s="34">
        <f t="shared" si="3"/>
        <v>0</v>
      </c>
      <c r="T43" s="44">
        <f t="shared" si="4"/>
        <v>30</v>
      </c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</row>
    <row r="44" spans="1:112" x14ac:dyDescent="0.3">
      <c r="A44" s="76"/>
      <c r="B44" s="8" t="s">
        <v>33</v>
      </c>
      <c r="C44" s="9" t="s">
        <v>25</v>
      </c>
      <c r="D44" s="46">
        <v>0</v>
      </c>
      <c r="E44" s="46">
        <v>0</v>
      </c>
      <c r="F44" s="46">
        <v>0</v>
      </c>
      <c r="G44" s="35">
        <f t="shared" si="0"/>
        <v>0</v>
      </c>
      <c r="H44" s="46">
        <v>0</v>
      </c>
      <c r="I44" s="46">
        <v>25</v>
      </c>
      <c r="J44" s="46">
        <v>0</v>
      </c>
      <c r="K44" s="34">
        <f t="shared" si="1"/>
        <v>25</v>
      </c>
      <c r="L44" s="46">
        <v>0</v>
      </c>
      <c r="M44" s="46">
        <v>0</v>
      </c>
      <c r="N44" s="46">
        <v>0</v>
      </c>
      <c r="O44" s="34">
        <f t="shared" si="2"/>
        <v>0</v>
      </c>
      <c r="P44" s="46">
        <v>0</v>
      </c>
      <c r="Q44" s="46">
        <v>0</v>
      </c>
      <c r="R44" s="46">
        <v>0</v>
      </c>
      <c r="S44" s="34">
        <f t="shared" si="3"/>
        <v>0</v>
      </c>
      <c r="T44" s="44">
        <f t="shared" si="4"/>
        <v>25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</row>
    <row r="45" spans="1:112" x14ac:dyDescent="0.3">
      <c r="A45" s="76"/>
      <c r="B45" s="8" t="s">
        <v>34</v>
      </c>
      <c r="C45" s="9" t="s">
        <v>25</v>
      </c>
      <c r="D45" s="46">
        <v>0</v>
      </c>
      <c r="E45" s="46">
        <v>0</v>
      </c>
      <c r="F45" s="46">
        <v>0</v>
      </c>
      <c r="G45" s="35">
        <f t="shared" si="0"/>
        <v>0</v>
      </c>
      <c r="H45" s="46">
        <v>2</v>
      </c>
      <c r="I45" s="46">
        <v>1</v>
      </c>
      <c r="J45" s="46">
        <v>0</v>
      </c>
      <c r="K45" s="34">
        <f t="shared" si="1"/>
        <v>3</v>
      </c>
      <c r="L45" s="46">
        <v>0</v>
      </c>
      <c r="M45" s="46">
        <v>0</v>
      </c>
      <c r="N45" s="46">
        <v>5</v>
      </c>
      <c r="O45" s="34">
        <f t="shared" si="2"/>
        <v>5</v>
      </c>
      <c r="P45" s="46">
        <v>0</v>
      </c>
      <c r="Q45" s="46">
        <v>0</v>
      </c>
      <c r="R45" s="46">
        <v>0</v>
      </c>
      <c r="S45" s="34">
        <f t="shared" si="3"/>
        <v>0</v>
      </c>
      <c r="T45" s="44">
        <f t="shared" si="4"/>
        <v>8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</row>
    <row r="46" spans="1:112" x14ac:dyDescent="0.3">
      <c r="A46" s="76"/>
      <c r="B46" s="69" t="s">
        <v>76</v>
      </c>
      <c r="C46" s="70"/>
      <c r="D46" s="70"/>
      <c r="E46" s="70"/>
      <c r="F46" s="71"/>
      <c r="G46" s="47">
        <f>SUM(G36:G45)</f>
        <v>14960</v>
      </c>
      <c r="H46" s="54" t="s">
        <v>76</v>
      </c>
      <c r="I46" s="55"/>
      <c r="J46" s="56"/>
      <c r="K46" s="47">
        <f>SUM(K36:K45)</f>
        <v>5692</v>
      </c>
      <c r="L46" s="54" t="s">
        <v>76</v>
      </c>
      <c r="M46" s="55"/>
      <c r="N46" s="56"/>
      <c r="O46" s="47">
        <f>SUM(O36:O45)</f>
        <v>2922</v>
      </c>
      <c r="P46" s="54" t="s">
        <v>76</v>
      </c>
      <c r="Q46" s="55"/>
      <c r="R46" s="56"/>
      <c r="S46" s="47">
        <f>SUM(S36:S45)</f>
        <v>0</v>
      </c>
      <c r="T46" s="48">
        <f>G46+K46+O46+S46</f>
        <v>23574</v>
      </c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12" x14ac:dyDescent="0.3">
      <c r="A47" s="76"/>
      <c r="B47" s="8" t="s">
        <v>35</v>
      </c>
      <c r="C47" s="9" t="s">
        <v>36</v>
      </c>
      <c r="D47" s="46">
        <v>58</v>
      </c>
      <c r="E47" s="46">
        <v>93</v>
      </c>
      <c r="F47" s="46">
        <v>21</v>
      </c>
      <c r="G47" s="35">
        <f t="shared" si="0"/>
        <v>172</v>
      </c>
      <c r="H47" s="46">
        <v>23</v>
      </c>
      <c r="I47" s="46">
        <v>20</v>
      </c>
      <c r="J47" s="46">
        <v>3</v>
      </c>
      <c r="K47" s="34">
        <f t="shared" si="1"/>
        <v>46</v>
      </c>
      <c r="L47" s="46">
        <v>14</v>
      </c>
      <c r="M47" s="46">
        <v>6</v>
      </c>
      <c r="N47" s="46">
        <v>23</v>
      </c>
      <c r="O47" s="34">
        <f t="shared" si="2"/>
        <v>43</v>
      </c>
      <c r="P47" s="46">
        <v>0</v>
      </c>
      <c r="Q47" s="46">
        <v>0</v>
      </c>
      <c r="R47" s="46">
        <v>0</v>
      </c>
      <c r="S47" s="34">
        <f t="shared" si="3"/>
        <v>0</v>
      </c>
      <c r="T47" s="44">
        <f t="shared" si="4"/>
        <v>261</v>
      </c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</row>
    <row r="48" spans="1:112" x14ac:dyDescent="0.3">
      <c r="A48" s="76"/>
      <c r="B48" s="8" t="s">
        <v>37</v>
      </c>
      <c r="C48" s="9" t="s">
        <v>36</v>
      </c>
      <c r="D48" s="46">
        <v>37</v>
      </c>
      <c r="E48" s="46">
        <v>92</v>
      </c>
      <c r="F48" s="46">
        <v>21</v>
      </c>
      <c r="G48" s="35">
        <f t="shared" si="0"/>
        <v>150</v>
      </c>
      <c r="H48" s="46">
        <v>23</v>
      </c>
      <c r="I48" s="46">
        <v>20</v>
      </c>
      <c r="J48" s="46">
        <v>4</v>
      </c>
      <c r="K48" s="34">
        <f t="shared" si="1"/>
        <v>47</v>
      </c>
      <c r="L48" s="46">
        <v>14</v>
      </c>
      <c r="M48" s="46">
        <v>6</v>
      </c>
      <c r="N48" s="46">
        <v>25</v>
      </c>
      <c r="O48" s="34">
        <f t="shared" si="2"/>
        <v>45</v>
      </c>
      <c r="P48" s="46">
        <v>0</v>
      </c>
      <c r="Q48" s="46">
        <v>0</v>
      </c>
      <c r="R48" s="46">
        <v>0</v>
      </c>
      <c r="S48" s="34">
        <f t="shared" si="3"/>
        <v>0</v>
      </c>
      <c r="T48" s="44">
        <f t="shared" si="4"/>
        <v>242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</row>
    <row r="49" spans="1:151" x14ac:dyDescent="0.3">
      <c r="A49" s="76"/>
      <c r="B49" s="8" t="s">
        <v>38</v>
      </c>
      <c r="C49" s="9" t="s">
        <v>36</v>
      </c>
      <c r="D49" s="46">
        <v>33</v>
      </c>
      <c r="E49" s="46">
        <v>73</v>
      </c>
      <c r="F49" s="46">
        <v>22</v>
      </c>
      <c r="G49" s="35">
        <f t="shared" si="0"/>
        <v>128</v>
      </c>
      <c r="H49" s="46">
        <v>23</v>
      </c>
      <c r="I49" s="46">
        <v>20</v>
      </c>
      <c r="J49" s="46">
        <v>3</v>
      </c>
      <c r="K49" s="34">
        <f t="shared" si="1"/>
        <v>46</v>
      </c>
      <c r="L49" s="46">
        <v>14</v>
      </c>
      <c r="M49" s="46">
        <v>6</v>
      </c>
      <c r="N49" s="46">
        <v>20</v>
      </c>
      <c r="O49" s="34">
        <f t="shared" si="2"/>
        <v>40</v>
      </c>
      <c r="P49" s="46">
        <v>0</v>
      </c>
      <c r="Q49" s="46">
        <v>0</v>
      </c>
      <c r="R49" s="46">
        <v>0</v>
      </c>
      <c r="S49" s="34">
        <f t="shared" si="3"/>
        <v>0</v>
      </c>
      <c r="T49" s="44">
        <f t="shared" si="4"/>
        <v>214</v>
      </c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</row>
    <row r="50" spans="1:151" x14ac:dyDescent="0.3">
      <c r="A50" s="76"/>
      <c r="B50" s="8" t="s">
        <v>39</v>
      </c>
      <c r="C50" s="9" t="s">
        <v>36</v>
      </c>
      <c r="D50" s="46">
        <v>22</v>
      </c>
      <c r="E50" s="46">
        <v>69</v>
      </c>
      <c r="F50" s="46">
        <v>26</v>
      </c>
      <c r="G50" s="35">
        <f t="shared" si="0"/>
        <v>117</v>
      </c>
      <c r="H50" s="46">
        <v>18</v>
      </c>
      <c r="I50" s="46">
        <v>20</v>
      </c>
      <c r="J50" s="46">
        <v>13</v>
      </c>
      <c r="K50" s="34">
        <f t="shared" si="1"/>
        <v>51</v>
      </c>
      <c r="L50" s="46">
        <v>14</v>
      </c>
      <c r="M50" s="46">
        <v>6</v>
      </c>
      <c r="N50" s="46">
        <v>18</v>
      </c>
      <c r="O50" s="34">
        <f t="shared" si="2"/>
        <v>38</v>
      </c>
      <c r="P50" s="46">
        <v>0</v>
      </c>
      <c r="Q50" s="46">
        <v>0</v>
      </c>
      <c r="R50" s="46">
        <v>0</v>
      </c>
      <c r="S50" s="34">
        <f t="shared" si="3"/>
        <v>0</v>
      </c>
      <c r="T50" s="44">
        <f t="shared" si="4"/>
        <v>206</v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</row>
    <row r="51" spans="1:151" s="53" customFormat="1" ht="16.5" thickBot="1" x14ac:dyDescent="0.35">
      <c r="A51" s="77"/>
      <c r="B51" s="8" t="s">
        <v>40</v>
      </c>
      <c r="C51" s="9" t="s">
        <v>36</v>
      </c>
      <c r="D51" s="46">
        <v>27</v>
      </c>
      <c r="E51" s="46">
        <v>174</v>
      </c>
      <c r="F51" s="46">
        <v>20</v>
      </c>
      <c r="G51" s="35">
        <f t="shared" si="0"/>
        <v>221</v>
      </c>
      <c r="H51" s="46">
        <v>18</v>
      </c>
      <c r="I51" s="46">
        <v>35</v>
      </c>
      <c r="J51" s="46">
        <v>38</v>
      </c>
      <c r="K51" s="34">
        <f t="shared" si="1"/>
        <v>91</v>
      </c>
      <c r="L51" s="46">
        <v>14</v>
      </c>
      <c r="M51" s="46">
        <v>6</v>
      </c>
      <c r="N51" s="46">
        <v>18</v>
      </c>
      <c r="O51" s="34">
        <f t="shared" si="2"/>
        <v>38</v>
      </c>
      <c r="P51" s="46">
        <v>0</v>
      </c>
      <c r="Q51" s="46">
        <v>0</v>
      </c>
      <c r="R51" s="46">
        <v>0</v>
      </c>
      <c r="S51" s="34">
        <f t="shared" si="3"/>
        <v>0</v>
      </c>
      <c r="T51" s="44">
        <f t="shared" si="4"/>
        <v>350</v>
      </c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</row>
    <row r="52" spans="1:151" ht="16.5" thickBot="1" x14ac:dyDescent="0.35">
      <c r="A52" s="49"/>
      <c r="B52" s="57" t="s">
        <v>77</v>
      </c>
      <c r="C52" s="58"/>
      <c r="D52" s="58"/>
      <c r="E52" s="58"/>
      <c r="F52" s="59"/>
      <c r="G52" s="50">
        <f>SUM(G47:G51)</f>
        <v>788</v>
      </c>
      <c r="H52" s="60" t="s">
        <v>77</v>
      </c>
      <c r="I52" s="61"/>
      <c r="J52" s="62"/>
      <c r="K52" s="50">
        <f>SUM(K47:K51)</f>
        <v>281</v>
      </c>
      <c r="L52" s="60" t="s">
        <v>77</v>
      </c>
      <c r="M52" s="61"/>
      <c r="N52" s="62"/>
      <c r="O52" s="50">
        <f>SUM(O47:O51)</f>
        <v>204</v>
      </c>
      <c r="P52" s="60" t="s">
        <v>77</v>
      </c>
      <c r="Q52" s="61"/>
      <c r="R52" s="62"/>
      <c r="S52" s="50">
        <f>SUM(S47:S51)</f>
        <v>0</v>
      </c>
      <c r="T52" s="51">
        <f>G52+K52+O52+S52</f>
        <v>1273</v>
      </c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</row>
    <row r="53" spans="1:151" ht="17.25" customHeight="1" thickBot="1" x14ac:dyDescent="0.35">
      <c r="A53" s="40"/>
      <c r="B53" s="41"/>
      <c r="C53" s="42"/>
      <c r="D53" s="43">
        <f t="shared" ref="D53:T53" si="6">D9+D10+D11+D12+D13+D15+D17+D19+D20+D22+D23+D24+D25+D26+D27+D28+D29+D30+D31+D32+D33+D34+D36+D37+D38+D39+D40+D41+D42+D43+D44+D45+D47+D48+D49+D50+D51</f>
        <v>5149</v>
      </c>
      <c r="E53" s="43">
        <f t="shared" si="6"/>
        <v>8881</v>
      </c>
      <c r="F53" s="43">
        <f t="shared" si="6"/>
        <v>4259</v>
      </c>
      <c r="G53" s="43">
        <f t="shared" si="6"/>
        <v>18289</v>
      </c>
      <c r="H53" s="43">
        <f t="shared" si="6"/>
        <v>1864</v>
      </c>
      <c r="I53" s="43">
        <f t="shared" si="6"/>
        <v>4464</v>
      </c>
      <c r="J53" s="43">
        <f t="shared" si="6"/>
        <v>946</v>
      </c>
      <c r="K53" s="43">
        <f t="shared" si="6"/>
        <v>7274</v>
      </c>
      <c r="L53" s="43">
        <f t="shared" si="6"/>
        <v>2463</v>
      </c>
      <c r="M53" s="43">
        <f t="shared" si="6"/>
        <v>1301</v>
      </c>
      <c r="N53" s="43">
        <f t="shared" si="6"/>
        <v>1481</v>
      </c>
      <c r="O53" s="43">
        <f t="shared" si="6"/>
        <v>5157</v>
      </c>
      <c r="P53" s="43">
        <f t="shared" si="6"/>
        <v>0</v>
      </c>
      <c r="Q53" s="43">
        <f t="shared" si="6"/>
        <v>0</v>
      </c>
      <c r="R53" s="43">
        <f t="shared" si="6"/>
        <v>0</v>
      </c>
      <c r="S53" s="43">
        <f t="shared" si="6"/>
        <v>0</v>
      </c>
      <c r="T53" s="43">
        <f t="shared" si="6"/>
        <v>30720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</row>
    <row r="54" spans="1:151" ht="16.5" thickBot="1" x14ac:dyDescent="0.35">
      <c r="A54" s="10"/>
      <c r="B54" s="11"/>
      <c r="P54" s="1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</row>
    <row r="55" spans="1:151" ht="19.5" thickBot="1" x14ac:dyDescent="0.35">
      <c r="A55" s="13" t="s">
        <v>41</v>
      </c>
      <c r="B55" s="14"/>
      <c r="C55" s="15"/>
      <c r="P55" s="2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</row>
    <row r="56" spans="1:151" ht="18.75" x14ac:dyDescent="0.3">
      <c r="A56" s="16" t="s">
        <v>42</v>
      </c>
      <c r="B56" s="17"/>
      <c r="C56" s="18">
        <f>K53</f>
        <v>7274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</row>
    <row r="57" spans="1:151" ht="48" thickBot="1" x14ac:dyDescent="0.35">
      <c r="A57" s="20" t="s">
        <v>43</v>
      </c>
      <c r="B57" s="21"/>
      <c r="C57" s="22" t="s">
        <v>44</v>
      </c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1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</row>
    <row r="58" spans="1:151" x14ac:dyDescent="0.3">
      <c r="D58" s="23" t="s">
        <v>45</v>
      </c>
      <c r="E58" s="24"/>
      <c r="F58" s="24"/>
      <c r="K58" s="1" t="s">
        <v>48</v>
      </c>
      <c r="P58" s="2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</row>
    <row r="59" spans="1:151" x14ac:dyDescent="0.3">
      <c r="D59" s="25" t="s">
        <v>47</v>
      </c>
      <c r="K59" s="25" t="s">
        <v>49</v>
      </c>
      <c r="O59" s="27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</row>
    <row r="60" spans="1:151" x14ac:dyDescent="0.3">
      <c r="D60" s="25" t="s">
        <v>46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</row>
  </sheetData>
  <mergeCells count="26">
    <mergeCell ref="B21:F21"/>
    <mergeCell ref="H21:J21"/>
    <mergeCell ref="L21:N21"/>
    <mergeCell ref="P21:R21"/>
    <mergeCell ref="A9:A51"/>
    <mergeCell ref="B14:F14"/>
    <mergeCell ref="H14:J14"/>
    <mergeCell ref="L14:N14"/>
    <mergeCell ref="P14:R14"/>
    <mergeCell ref="B35:F35"/>
    <mergeCell ref="H35:J35"/>
    <mergeCell ref="L35:N35"/>
    <mergeCell ref="P35:R35"/>
    <mergeCell ref="B46:F46"/>
    <mergeCell ref="H46:J46"/>
    <mergeCell ref="L46:N46"/>
    <mergeCell ref="C7:T7"/>
    <mergeCell ref="A3:T3"/>
    <mergeCell ref="A4:T4"/>
    <mergeCell ref="A5:T5"/>
    <mergeCell ref="A6:T6"/>
    <mergeCell ref="P46:R46"/>
    <mergeCell ref="B52:F52"/>
    <mergeCell ref="H52:J52"/>
    <mergeCell ref="L52:N52"/>
    <mergeCell ref="P52:R52"/>
  </mergeCells>
  <pageMargins left="0.31496062992125984" right="0.31496062992125984" top="0.15748031496062992" bottom="0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2023-10-09T15:52:42Z</cp:lastPrinted>
  <dcterms:created xsi:type="dcterms:W3CDTF">2022-04-11T13:39:19Z</dcterms:created>
  <dcterms:modified xsi:type="dcterms:W3CDTF">2023-10-09T15:54:04Z</dcterms:modified>
</cp:coreProperties>
</file>