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Redes Sociales\Desktop\OAI\CARGADOS 2024\9 CARGADOS SEPTIEMBRE 2024\ESTADÌSTICAS\Entrega materiales\"/>
    </mc:Choice>
  </mc:AlternateContent>
  <xr:revisionPtr revIDLastSave="0" documentId="13_ncr:1_{489E5E86-8BFE-47F1-967F-B0A16DD2F9F3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JUL - SEP 2024" sheetId="1" r:id="rId1"/>
    <sheet name="Datos de gráfica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96" i="1" l="1"/>
  <c r="K94" i="1"/>
  <c r="R100" i="1"/>
  <c r="Q100" i="1"/>
  <c r="P100" i="1"/>
  <c r="N100" i="1"/>
  <c r="M100" i="1"/>
  <c r="L100" i="1"/>
  <c r="J100" i="1"/>
  <c r="I100" i="1"/>
  <c r="F100" i="1"/>
  <c r="E100" i="1"/>
  <c r="D100" i="1"/>
  <c r="S65" i="1"/>
  <c r="O65" i="1"/>
  <c r="K66" i="1"/>
  <c r="K65" i="1"/>
  <c r="G66" i="1"/>
  <c r="G65" i="1"/>
  <c r="G96" i="1"/>
  <c r="E90" i="1"/>
  <c r="D74" i="1"/>
  <c r="D90" i="1"/>
  <c r="D58" i="1"/>
  <c r="D51" i="1"/>
  <c r="Q90" i="1"/>
  <c r="R90" i="1"/>
  <c r="P90" i="1"/>
  <c r="M90" i="1"/>
  <c r="N90" i="1"/>
  <c r="L90" i="1"/>
  <c r="I90" i="1"/>
  <c r="J90" i="1"/>
  <c r="H90" i="1"/>
  <c r="Q74" i="1"/>
  <c r="R74" i="1"/>
  <c r="P74" i="1"/>
  <c r="M74" i="1"/>
  <c r="N74" i="1"/>
  <c r="L74" i="1"/>
  <c r="I74" i="1"/>
  <c r="J74" i="1"/>
  <c r="H74" i="1"/>
  <c r="Q58" i="1"/>
  <c r="R58" i="1"/>
  <c r="P58" i="1"/>
  <c r="P51" i="1"/>
  <c r="Q51" i="1"/>
  <c r="R51" i="1"/>
  <c r="M58" i="1"/>
  <c r="N58" i="1"/>
  <c r="L58" i="1"/>
  <c r="L51" i="1"/>
  <c r="M51" i="1"/>
  <c r="N51" i="1"/>
  <c r="I58" i="1"/>
  <c r="H58" i="1"/>
  <c r="F58" i="1"/>
  <c r="E58" i="1"/>
  <c r="J58" i="1"/>
  <c r="I51" i="1"/>
  <c r="J51" i="1"/>
  <c r="H51" i="1"/>
  <c r="F90" i="1"/>
  <c r="E74" i="1"/>
  <c r="F74" i="1"/>
  <c r="E51" i="1"/>
  <c r="F51" i="1"/>
  <c r="AU77" i="1"/>
  <c r="AU86" i="1"/>
  <c r="AU46" i="1"/>
  <c r="AU47" i="1"/>
  <c r="AU48" i="1"/>
  <c r="AU49" i="1"/>
  <c r="AU50" i="1"/>
  <c r="AU51" i="1"/>
  <c r="AU52" i="1"/>
  <c r="AU53" i="1"/>
  <c r="AU54" i="1"/>
  <c r="AU55" i="1"/>
  <c r="AU56" i="1"/>
  <c r="AU57" i="1"/>
  <c r="AU58" i="1"/>
  <c r="AU59" i="1"/>
  <c r="AU60" i="1"/>
  <c r="AU61" i="1"/>
  <c r="AU62" i="1"/>
  <c r="AU63" i="1"/>
  <c r="AU64" i="1"/>
  <c r="AU67" i="1"/>
  <c r="AU68" i="1"/>
  <c r="AU69" i="1"/>
  <c r="AU70" i="1"/>
  <c r="AU71" i="1"/>
  <c r="AU72" i="1"/>
  <c r="AU73" i="1"/>
  <c r="AU74" i="1"/>
  <c r="AU75" i="1"/>
  <c r="AU76" i="1"/>
  <c r="AU78" i="1"/>
  <c r="AU79" i="1"/>
  <c r="AU80" i="1"/>
  <c r="AU81" i="1"/>
  <c r="AU82" i="1"/>
  <c r="AU83" i="1"/>
  <c r="AU84" i="1"/>
  <c r="AU85" i="1"/>
  <c r="AU87" i="1"/>
  <c r="AU88" i="1"/>
  <c r="AU89" i="1"/>
  <c r="AU90" i="1"/>
  <c r="AU91" i="1"/>
  <c r="AU92" i="1"/>
  <c r="AU93" i="1"/>
  <c r="AU94" i="1"/>
  <c r="AU95" i="1"/>
  <c r="AU45" i="1"/>
  <c r="S88" i="1"/>
  <c r="O88" i="1"/>
  <c r="K88" i="1"/>
  <c r="G88" i="1"/>
  <c r="S49" i="1"/>
  <c r="O49" i="1"/>
  <c r="K49" i="1"/>
  <c r="G49" i="1"/>
  <c r="S89" i="1"/>
  <c r="O89" i="1"/>
  <c r="K89" i="1"/>
  <c r="G89" i="1"/>
  <c r="S81" i="1"/>
  <c r="O81" i="1"/>
  <c r="K81" i="1"/>
  <c r="G81" i="1"/>
  <c r="S87" i="1"/>
  <c r="O87" i="1"/>
  <c r="K87" i="1"/>
  <c r="G87" i="1"/>
  <c r="S86" i="1"/>
  <c r="O86" i="1"/>
  <c r="K86" i="1"/>
  <c r="G86" i="1"/>
  <c r="K60" i="1"/>
  <c r="K61" i="1"/>
  <c r="K62" i="1"/>
  <c r="K63" i="1"/>
  <c r="K64" i="1"/>
  <c r="K67" i="1"/>
  <c r="K68" i="1"/>
  <c r="K69" i="1"/>
  <c r="K70" i="1"/>
  <c r="K71" i="1"/>
  <c r="K72" i="1"/>
  <c r="K73" i="1"/>
  <c r="K59" i="1"/>
  <c r="S46" i="1"/>
  <c r="S47" i="1"/>
  <c r="S48" i="1"/>
  <c r="S50" i="1"/>
  <c r="S52" i="1"/>
  <c r="S54" i="1"/>
  <c r="S56" i="1"/>
  <c r="S57" i="1"/>
  <c r="S59" i="1"/>
  <c r="S60" i="1"/>
  <c r="S61" i="1"/>
  <c r="S62" i="1"/>
  <c r="S63" i="1"/>
  <c r="S64" i="1"/>
  <c r="S67" i="1"/>
  <c r="S68" i="1"/>
  <c r="S69" i="1"/>
  <c r="S70" i="1"/>
  <c r="S71" i="1"/>
  <c r="S72" i="1"/>
  <c r="S73" i="1"/>
  <c r="S75" i="1"/>
  <c r="S76" i="1"/>
  <c r="S77" i="1"/>
  <c r="S78" i="1"/>
  <c r="S79" i="1"/>
  <c r="S80" i="1"/>
  <c r="S82" i="1"/>
  <c r="S83" i="1"/>
  <c r="S84" i="1"/>
  <c r="S85" i="1"/>
  <c r="S91" i="1"/>
  <c r="S92" i="1"/>
  <c r="S93" i="1"/>
  <c r="S94" i="1"/>
  <c r="S95" i="1"/>
  <c r="S45" i="1"/>
  <c r="O46" i="1"/>
  <c r="O47" i="1"/>
  <c r="O48" i="1"/>
  <c r="O50" i="1"/>
  <c r="O52" i="1"/>
  <c r="O54" i="1"/>
  <c r="O56" i="1"/>
  <c r="O57" i="1"/>
  <c r="O59" i="1"/>
  <c r="O60" i="1"/>
  <c r="O61" i="1"/>
  <c r="O62" i="1"/>
  <c r="O63" i="1"/>
  <c r="O64" i="1"/>
  <c r="O67" i="1"/>
  <c r="O68" i="1"/>
  <c r="O71" i="1"/>
  <c r="O73" i="1"/>
  <c r="O75" i="1"/>
  <c r="O76" i="1"/>
  <c r="O77" i="1"/>
  <c r="O78" i="1"/>
  <c r="O79" i="1"/>
  <c r="O80" i="1"/>
  <c r="O82" i="1"/>
  <c r="O83" i="1"/>
  <c r="O84" i="1"/>
  <c r="O85" i="1"/>
  <c r="O91" i="1"/>
  <c r="O92" i="1"/>
  <c r="O93" i="1"/>
  <c r="O94" i="1"/>
  <c r="O95" i="1"/>
  <c r="O45" i="1"/>
  <c r="K46" i="1"/>
  <c r="K47" i="1"/>
  <c r="K48" i="1"/>
  <c r="K50" i="1"/>
  <c r="K52" i="1"/>
  <c r="K54" i="1"/>
  <c r="K56" i="1"/>
  <c r="K57" i="1"/>
  <c r="K75" i="1"/>
  <c r="K76" i="1"/>
  <c r="K77" i="1"/>
  <c r="K78" i="1"/>
  <c r="K79" i="1"/>
  <c r="K80" i="1"/>
  <c r="K82" i="1"/>
  <c r="K83" i="1"/>
  <c r="K84" i="1"/>
  <c r="K85" i="1"/>
  <c r="K91" i="1"/>
  <c r="K92" i="1"/>
  <c r="K93" i="1"/>
  <c r="K95" i="1"/>
  <c r="K45" i="1"/>
  <c r="G46" i="1"/>
  <c r="G47" i="1"/>
  <c r="G48" i="1"/>
  <c r="G50" i="1"/>
  <c r="G52" i="1"/>
  <c r="G54" i="1"/>
  <c r="G56" i="1"/>
  <c r="G57" i="1"/>
  <c r="G59" i="1"/>
  <c r="G60" i="1"/>
  <c r="G61" i="1"/>
  <c r="G62" i="1"/>
  <c r="G63" i="1"/>
  <c r="G64" i="1"/>
  <c r="G67" i="1"/>
  <c r="G68" i="1"/>
  <c r="G69" i="1"/>
  <c r="G70" i="1"/>
  <c r="G71" i="1"/>
  <c r="G72" i="1"/>
  <c r="G73" i="1"/>
  <c r="G75" i="1"/>
  <c r="G76" i="1"/>
  <c r="G77" i="1"/>
  <c r="G78" i="1"/>
  <c r="G79" i="1"/>
  <c r="G80" i="1"/>
  <c r="G82" i="1"/>
  <c r="G83" i="1"/>
  <c r="G84" i="1"/>
  <c r="G85" i="1"/>
  <c r="G91" i="1"/>
  <c r="G92" i="1"/>
  <c r="G93" i="1"/>
  <c r="G94" i="1"/>
  <c r="G95" i="1"/>
  <c r="G45" i="1"/>
  <c r="K100" i="1" l="1"/>
  <c r="T65" i="1"/>
  <c r="T45" i="1"/>
  <c r="T48" i="1"/>
  <c r="O58" i="1"/>
  <c r="Q101" i="1"/>
  <c r="L101" i="1"/>
  <c r="O74" i="1"/>
  <c r="S90" i="1"/>
  <c r="G90" i="1"/>
  <c r="G51" i="1"/>
  <c r="K90" i="1"/>
  <c r="O100" i="1"/>
  <c r="S51" i="1"/>
  <c r="S74" i="1"/>
  <c r="S58" i="1"/>
  <c r="T88" i="1"/>
  <c r="F101" i="1"/>
  <c r="G74" i="1"/>
  <c r="G58" i="1"/>
  <c r="T46" i="1"/>
  <c r="K58" i="1"/>
  <c r="O90" i="1"/>
  <c r="S100" i="1"/>
  <c r="K74" i="1"/>
  <c r="E101" i="1"/>
  <c r="J101" i="1"/>
  <c r="M101" i="1"/>
  <c r="D101" i="1"/>
  <c r="T95" i="1"/>
  <c r="T49" i="1"/>
  <c r="N101" i="1"/>
  <c r="R101" i="1"/>
  <c r="I101" i="1"/>
  <c r="P101" i="1"/>
  <c r="T89" i="1"/>
  <c r="T81" i="1"/>
  <c r="T86" i="1"/>
  <c r="T87" i="1"/>
  <c r="T69" i="1"/>
  <c r="G100" i="1"/>
  <c r="T72" i="1"/>
  <c r="T71" i="1"/>
  <c r="K51" i="1"/>
  <c r="O51" i="1"/>
  <c r="T91" i="1"/>
  <c r="T70" i="1"/>
  <c r="T94" i="1"/>
  <c r="T85" i="1"/>
  <c r="T80" i="1"/>
  <c r="T76" i="1"/>
  <c r="T67" i="1"/>
  <c r="T56" i="1"/>
  <c r="T61" i="1"/>
  <c r="T63" i="1"/>
  <c r="T59" i="1"/>
  <c r="T52" i="1"/>
  <c r="T93" i="1"/>
  <c r="T84" i="1"/>
  <c r="T79" i="1"/>
  <c r="T75" i="1"/>
  <c r="T64" i="1"/>
  <c r="T60" i="1"/>
  <c r="T54" i="1"/>
  <c r="T47" i="1"/>
  <c r="T82" i="1"/>
  <c r="T77" i="1"/>
  <c r="T68" i="1"/>
  <c r="T62" i="1"/>
  <c r="T57" i="1"/>
  <c r="T50" i="1"/>
  <c r="T92" i="1"/>
  <c r="T83" i="1"/>
  <c r="T78" i="1"/>
  <c r="T73" i="1"/>
  <c r="T74" i="1" l="1"/>
  <c r="S101" i="1"/>
  <c r="K101" i="1"/>
  <c r="T58" i="1"/>
  <c r="T90" i="1"/>
  <c r="O101" i="1"/>
  <c r="T51" i="1"/>
  <c r="G101" i="1"/>
  <c r="T100" i="1"/>
  <c r="T101" i="1" l="1"/>
  <c r="C103" i="1"/>
  <c r="H100" i="1"/>
  <c r="H101" i="1" s="1"/>
</calcChain>
</file>

<file path=xl/sharedStrings.xml><?xml version="1.0" encoding="utf-8"?>
<sst xmlns="http://schemas.openxmlformats.org/spreadsheetml/2006/main" count="151" uniqueCount="110">
  <si>
    <t>ESTADÍSTICAS DE ENTREGA MATERIALES PATRIÓTICOS</t>
  </si>
  <si>
    <t>Material</t>
  </si>
  <si>
    <t>Tipo de material</t>
  </si>
  <si>
    <t>Bandera Nacional dominicana 10x15</t>
  </si>
  <si>
    <t>Bandera</t>
  </si>
  <si>
    <t>Bandera Nacional dominicana 4x6</t>
  </si>
  <si>
    <t>Bandera Nacional dominicana 3x4</t>
  </si>
  <si>
    <t>Bandera Institucional</t>
  </si>
  <si>
    <t>Banderines para vehículos</t>
  </si>
  <si>
    <t>Boletín Institucional</t>
  </si>
  <si>
    <t>Páginas Duartianas</t>
  </si>
  <si>
    <t>Revista Institucional</t>
  </si>
  <si>
    <t>Leyes Patrióticas</t>
  </si>
  <si>
    <t>Libro</t>
  </si>
  <si>
    <t>Reglamento Centros y Filiales Duartianas</t>
  </si>
  <si>
    <t>Apuntes de Rosa Duarte. Archivos y versos de Juan Pablo Duarte</t>
  </si>
  <si>
    <t>Heroismo e Identidad</t>
  </si>
  <si>
    <t>La Trinitaria</t>
  </si>
  <si>
    <t>Simbología Patriótica de República Dominicana</t>
  </si>
  <si>
    <t>Deguello de Moca. Sudor y Sangre</t>
  </si>
  <si>
    <t>Episodios Duartianos</t>
  </si>
  <si>
    <t>Visión de Hostos sobre Juan Pablo Duarte</t>
  </si>
  <si>
    <t>La familia de Duarte en Caracas</t>
  </si>
  <si>
    <t>Duarte entre Escolares</t>
  </si>
  <si>
    <t>Duarte y la Simbología Patriótica</t>
  </si>
  <si>
    <t>Folleto</t>
  </si>
  <si>
    <t>Ideario de Duarte</t>
  </si>
  <si>
    <t>Resumen de la verdadera historia del general Juan Pablo Duarte</t>
  </si>
  <si>
    <t>Duarte. Liderazgo juvenil. Dinamismo</t>
  </si>
  <si>
    <t>Cronología y rendición de cuentas del general Juan Pablo Duare</t>
  </si>
  <si>
    <t>El bicentenario del nacimiento de Rosa Duarte 1820-2020</t>
  </si>
  <si>
    <t>Marcos Evangelista Adón: ¡De la celebridad a la leyenda!</t>
  </si>
  <si>
    <t>Generales Timoteo y Andrés Ogando: ¡Los paladines del Sur!</t>
  </si>
  <si>
    <t>Guerra de la Restauración y la Independencia Nacional</t>
  </si>
  <si>
    <t>Historia, origen y objetivos del Instituto Duartiano</t>
  </si>
  <si>
    <t>Retrato de Juan Pablo Duarte</t>
  </si>
  <si>
    <t>Póster</t>
  </si>
  <si>
    <t>Escudo Nacional</t>
  </si>
  <si>
    <t xml:space="preserve">Tríada de los Padres de la Patria </t>
  </si>
  <si>
    <t>Juramento Trinitario</t>
  </si>
  <si>
    <t>Rendición de cuentas</t>
  </si>
  <si>
    <t xml:space="preserve">Notas estadísticas: </t>
  </si>
  <si>
    <t xml:space="preserve">*Total de materiales entregados, en el trimestre: </t>
  </si>
  <si>
    <t>*Tipo de material más solicitados | entregados:</t>
  </si>
  <si>
    <t>Folletos | Revistas y boletines | Pósters | Banderas</t>
  </si>
  <si>
    <t xml:space="preserve">Preparado por: </t>
  </si>
  <si>
    <t>Encargado de almacen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</si>
  <si>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</si>
  <si>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</si>
  <si>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</si>
  <si>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</si>
  <si>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</si>
  <si>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</si>
  <si>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</si>
  <si>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</si>
  <si>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</si>
  <si>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</si>
  <si>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</si>
  <si>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</si>
  <si>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Cantidad entregada por mes</t>
  </si>
  <si>
    <t>Vida de Juan Pablo Duarte</t>
  </si>
  <si>
    <t>Juan Pablo Duarte. Escritos</t>
  </si>
  <si>
    <t>La Nación dominicana</t>
  </si>
  <si>
    <t>Proyecto de Ley Fundamental de Juan Pablo Duarte</t>
  </si>
  <si>
    <t>Total 2do trimestre</t>
  </si>
  <si>
    <t>Total 1er trimestre</t>
  </si>
  <si>
    <t>Total 3er trimestre</t>
  </si>
  <si>
    <t>Total 4to  trimestre</t>
  </si>
  <si>
    <t>Total consolidado</t>
  </si>
  <si>
    <t>VÍA: OFICINA DE ACCESO A LA INFORMACION PÚBLICA</t>
  </si>
  <si>
    <t>SECRETARÍA GENERAL DEL INSTITUTO DUARTIANO</t>
  </si>
  <si>
    <t>TOTAL / BANDERAS</t>
  </si>
  <si>
    <t>TOTAL / LIBROS</t>
  </si>
  <si>
    <t>TOTAL / FOLLETOS</t>
  </si>
  <si>
    <t>TOTAL / PÓSTERES</t>
  </si>
  <si>
    <t>TOTAL / LEYES-REGLAMENTO</t>
  </si>
  <si>
    <t>Mujeres de la Trinitaria y de la Restauración de la Independencia</t>
  </si>
  <si>
    <t>El General Candelario de la Rosa: defensor de la Independencia  y héroe restaurador</t>
  </si>
  <si>
    <t xml:space="preserve">Rosa Duarte. Heroína Trinitaria </t>
  </si>
  <si>
    <t>Lic. Junior Torres Morel</t>
  </si>
  <si>
    <t>Encargado Div. Administrativa</t>
  </si>
  <si>
    <t>Revisado por:</t>
  </si>
  <si>
    <t>Banderiones de papel</t>
  </si>
  <si>
    <t>Vicente Celestino Duarte</t>
  </si>
  <si>
    <t>ENTREGA DE MATERIALES PATRIÓTICOS</t>
  </si>
  <si>
    <t>BANDERAS</t>
  </si>
  <si>
    <t>PUBLICACIONES INSTITUCIONALES</t>
  </si>
  <si>
    <t>LIBROS COLECCIÓN DUARTIANA</t>
  </si>
  <si>
    <t>FOLLETOS DIDÁCTICOS</t>
  </si>
  <si>
    <t>Continua en segunda página de este documento: Tabulación de entrega de materiales didácticos - patrióticos | salida de Almacén</t>
  </si>
  <si>
    <t>Fecha de elaboración:</t>
  </si>
  <si>
    <t xml:space="preserve">Fuente: </t>
  </si>
  <si>
    <t>Salidas Almacén Instituto Duartiano</t>
  </si>
  <si>
    <t>Duarte y la Historia</t>
  </si>
  <si>
    <t>Busto de Duarte de escritorio</t>
  </si>
  <si>
    <t>Estatuilla</t>
  </si>
  <si>
    <t>Duarte 25</t>
  </si>
  <si>
    <t>Bolsas institucionales</t>
  </si>
  <si>
    <t>Bolsa</t>
  </si>
  <si>
    <t>PÓSTERES E IMÁGENES Y OTROS</t>
  </si>
  <si>
    <t>Avelino García</t>
  </si>
  <si>
    <t>Bumper Sticker</t>
  </si>
  <si>
    <t>Botón (Pin)</t>
  </si>
  <si>
    <t>TABULACIÓN DE ENTREGA MATERIALES DIDÁCTICOS - PATRIÓTICOS ABRIL - JUNIO 2024</t>
  </si>
  <si>
    <t>Sección Planificación y Desarrollo</t>
  </si>
  <si>
    <t>ESTADÍSTICAS DE ENTREGA MATERIALES DIDÁCTICOS - PATRIÓTICOS JULIO - SEPTIEMBRE 2024</t>
  </si>
  <si>
    <t>15 de octubre, 2024</t>
  </si>
  <si>
    <t>JULIO</t>
  </si>
  <si>
    <t>AGOSTO</t>
  </si>
  <si>
    <t>SEPTIEMBRE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</si>
</sst>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b/>
      <sz val="14"/>
      <color theme="1"/>
      <name val="Amasis MT Pro Light"/>
      <family val="1"/>
    </font>
    <font>
      <sz val="11"/>
      <color theme="1"/>
      <name val="Amasis MT Pro Light"/>
      <family val="1"/>
    </font>
    <font>
      <b/>
      <sz val="11"/>
      <color theme="1"/>
      <name val="Amasis MT Pro Light"/>
      <family val="1"/>
    </font>
    <font>
      <sz val="14"/>
      <color theme="1"/>
      <name val="Amasis MT Pro Light"/>
      <family val="1"/>
    </font>
    <font>
      <sz val="12"/>
      <color theme="1"/>
      <name val="Amasis MT Pro Light"/>
      <family val="1"/>
    </font>
    <font>
      <b/>
      <sz val="10"/>
      <color theme="1"/>
      <name val="Amasis MT Pro Light"/>
      <family val="1"/>
    </font>
    <font>
      <b/>
      <sz val="11"/>
      <color theme="1"/>
      <name val="Amasis MT Pro Light"/>
      <family val="1"/>
    </font>
    <font>
      <sz val="20"/>
      <color theme="1"/>
      <name val="Amasis MT Pro Light"/>
      <family val="1"/>
    </font>
    <font>
      <sz val="10"/>
      <color theme="1"/>
      <name val="Amasis MT Pro Light"/>
      <family val="1"/>
    </font>
    <font>
      <b/>
      <sz val="11"/>
      <color theme="1"/>
      <name val="Calibri"/>
      <family val="2"/>
      <scheme val="minor"/>
    </font>
    <font>
      <b/>
      <sz val="8"/>
      <color theme="1"/>
      <name val="Amasis MT Pro Light"/>
      <family val="1"/>
    </font>
    <font>
      <sz val="10"/>
      <color theme="1"/>
      <name val="Calibri"/>
      <family val="2"/>
      <scheme val="minor"/>
    </font>
    <font>
      <b/>
      <sz val="11"/>
      <color theme="5" tint="-0.249977111117893"/>
      <name val="Amasis MT Pro Light"/>
      <family val="1"/>
    </font>
    <font>
      <b/>
      <sz val="12"/>
      <color theme="5" tint="-0.249977111117893"/>
      <name val="Amasis MT Pro Light"/>
      <family val="1"/>
    </font>
    <font>
      <sz val="11"/>
      <color theme="1"/>
      <name val="Amasis MT Pro"/>
      <family val="1"/>
    </font>
    <font>
      <i/>
      <sz val="14"/>
      <color theme="1"/>
      <name val="Amasis MT Pro Light"/>
      <family val="1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2" fillId="2" borderId="0" xfId="0" applyFont="1" applyFill="1"/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left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wrapText="1"/>
    </xf>
    <xf numFmtId="0" fontId="2" fillId="2" borderId="7" xfId="0" applyFont="1" applyFill="1" applyBorder="1" applyAlignment="1">
      <alignment horizontal="center"/>
    </xf>
    <xf numFmtId="0" fontId="2" fillId="2" borderId="0" xfId="0" applyFont="1" applyFill="1" applyAlignment="1">
      <alignment horizontal="right"/>
    </xf>
    <xf numFmtId="0" fontId="2" fillId="2" borderId="9" xfId="0" applyFont="1" applyFill="1" applyBorder="1" applyAlignment="1">
      <alignment vertical="center"/>
    </xf>
    <xf numFmtId="0" fontId="3" fillId="2" borderId="10" xfId="0" applyFont="1" applyFill="1" applyBorder="1"/>
    <xf numFmtId="0" fontId="2" fillId="2" borderId="10" xfId="0" applyFont="1" applyFill="1" applyBorder="1"/>
    <xf numFmtId="0" fontId="2" fillId="2" borderId="11" xfId="0" applyFont="1" applyFill="1" applyBorder="1" applyAlignment="1">
      <alignment horizontal="left" vertical="center"/>
    </xf>
    <xf numFmtId="0" fontId="2" fillId="2" borderId="12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left"/>
    </xf>
    <xf numFmtId="0" fontId="10" fillId="0" borderId="0" xfId="0" applyFont="1" applyAlignment="1">
      <alignment horizontal="center" vertical="center"/>
    </xf>
    <xf numFmtId="0" fontId="2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0" fontId="6" fillId="5" borderId="3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/>
    </xf>
    <xf numFmtId="0" fontId="3" fillId="5" borderId="7" xfId="0" applyFont="1" applyFill="1" applyBorder="1" applyAlignment="1">
      <alignment horizontal="center"/>
    </xf>
    <xf numFmtId="0" fontId="7" fillId="5" borderId="7" xfId="0" applyFont="1" applyFill="1" applyBorder="1" applyAlignment="1">
      <alignment horizontal="center"/>
    </xf>
    <xf numFmtId="0" fontId="2" fillId="2" borderId="5" xfId="0" applyFont="1" applyFill="1" applyBorder="1" applyAlignment="1">
      <alignment wrapText="1"/>
    </xf>
    <xf numFmtId="0" fontId="2" fillId="2" borderId="5" xfId="0" applyFont="1" applyFill="1" applyBorder="1" applyAlignment="1">
      <alignment horizontal="center"/>
    </xf>
    <xf numFmtId="0" fontId="7" fillId="5" borderId="5" xfId="0" applyFont="1" applyFill="1" applyBorder="1" applyAlignment="1">
      <alignment horizontal="center"/>
    </xf>
    <xf numFmtId="0" fontId="7" fillId="3" borderId="6" xfId="0" applyFont="1" applyFill="1" applyBorder="1" applyAlignment="1">
      <alignment horizontal="center"/>
    </xf>
    <xf numFmtId="0" fontId="2" fillId="4" borderId="19" xfId="0" applyFont="1" applyFill="1" applyBorder="1" applyAlignment="1">
      <alignment horizontal="center" vertical="center" textRotation="45"/>
    </xf>
    <xf numFmtId="0" fontId="2" fillId="4" borderId="19" xfId="0" applyFont="1" applyFill="1" applyBorder="1" applyAlignment="1">
      <alignment wrapText="1"/>
    </xf>
    <xf numFmtId="0" fontId="2" fillId="4" borderId="20" xfId="0" applyFont="1" applyFill="1" applyBorder="1" applyAlignment="1">
      <alignment horizontal="center"/>
    </xf>
    <xf numFmtId="0" fontId="2" fillId="4" borderId="21" xfId="0" applyFont="1" applyFill="1" applyBorder="1" applyAlignment="1">
      <alignment horizontal="right"/>
    </xf>
    <xf numFmtId="0" fontId="7" fillId="3" borderId="8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right"/>
    </xf>
    <xf numFmtId="0" fontId="8" fillId="2" borderId="19" xfId="0" applyFont="1" applyFill="1" applyBorder="1" applyAlignment="1">
      <alignment horizontal="center" vertical="center" textRotation="90"/>
    </xf>
    <xf numFmtId="0" fontId="0" fillId="0" borderId="18" xfId="0" applyBorder="1"/>
    <xf numFmtId="0" fontId="2" fillId="2" borderId="18" xfId="0" applyFont="1" applyFill="1" applyBorder="1"/>
    <xf numFmtId="0" fontId="2" fillId="2" borderId="26" xfId="0" applyFont="1" applyFill="1" applyBorder="1" applyAlignment="1">
      <alignment horizontal="right"/>
    </xf>
    <xf numFmtId="0" fontId="9" fillId="2" borderId="14" xfId="0" applyFont="1" applyFill="1" applyBorder="1" applyAlignment="1">
      <alignment horizontal="left"/>
    </xf>
    <xf numFmtId="0" fontId="9" fillId="2" borderId="15" xfId="0" applyFont="1" applyFill="1" applyBorder="1" applyAlignment="1">
      <alignment horizontal="center"/>
    </xf>
    <xf numFmtId="0" fontId="9" fillId="2" borderId="16" xfId="0" applyFont="1" applyFill="1" applyBorder="1" applyAlignment="1">
      <alignment horizontal="center" wrapText="1"/>
    </xf>
    <xf numFmtId="0" fontId="9" fillId="2" borderId="17" xfId="0" applyFont="1" applyFill="1" applyBorder="1" applyAlignment="1">
      <alignment horizontal="center"/>
    </xf>
    <xf numFmtId="0" fontId="9" fillId="2" borderId="18" xfId="0" applyFont="1" applyFill="1" applyBorder="1" applyAlignment="1">
      <alignment horizontal="center"/>
    </xf>
    <xf numFmtId="0" fontId="12" fillId="0" borderId="0" xfId="0" applyFont="1"/>
    <xf numFmtId="0" fontId="9" fillId="2" borderId="0" xfId="0" applyFont="1" applyFill="1"/>
    <xf numFmtId="0" fontId="2" fillId="2" borderId="2" xfId="0" applyFont="1" applyFill="1" applyBorder="1" applyAlignment="1">
      <alignment horizontal="right"/>
    </xf>
    <xf numFmtId="0" fontId="2" fillId="2" borderId="25" xfId="0" applyFont="1" applyFill="1" applyBorder="1" applyAlignment="1">
      <alignment horizontal="right"/>
    </xf>
    <xf numFmtId="0" fontId="11" fillId="2" borderId="22" xfId="0" applyFont="1" applyFill="1" applyBorder="1" applyAlignment="1">
      <alignment horizontal="right" wrapText="1"/>
    </xf>
    <xf numFmtId="0" fontId="1" fillId="2" borderId="0" xfId="0" applyFont="1" applyFill="1" applyAlignment="1">
      <alignment horizontal="center"/>
    </xf>
    <xf numFmtId="0" fontId="11" fillId="2" borderId="24" xfId="0" applyFont="1" applyFill="1" applyBorder="1" applyAlignment="1">
      <alignment horizontal="right" wrapText="1"/>
    </xf>
    <xf numFmtId="0" fontId="10" fillId="0" borderId="0" xfId="0" applyFont="1"/>
    <xf numFmtId="0" fontId="11" fillId="2" borderId="23" xfId="0" applyFont="1" applyFill="1" applyBorder="1" applyAlignment="1">
      <alignment wrapText="1"/>
    </xf>
    <xf numFmtId="0" fontId="11" fillId="2" borderId="18" xfId="0" applyFont="1" applyFill="1" applyBorder="1" applyAlignment="1">
      <alignment wrapText="1"/>
    </xf>
    <xf numFmtId="0" fontId="11" fillId="2" borderId="22" xfId="0" applyFont="1" applyFill="1" applyBorder="1"/>
    <xf numFmtId="0" fontId="11" fillId="2" borderId="24" xfId="0" applyFont="1" applyFill="1" applyBorder="1"/>
    <xf numFmtId="0" fontId="13" fillId="5" borderId="7" xfId="0" applyFont="1" applyFill="1" applyBorder="1" applyAlignment="1">
      <alignment horizontal="center"/>
    </xf>
    <xf numFmtId="0" fontId="14" fillId="3" borderId="8" xfId="0" applyFont="1" applyFill="1" applyBorder="1" applyAlignment="1">
      <alignment horizontal="center"/>
    </xf>
    <xf numFmtId="0" fontId="15" fillId="0" borderId="0" xfId="0" applyFont="1"/>
    <xf numFmtId="0" fontId="16" fillId="2" borderId="0" xfId="0" applyFont="1" applyFill="1" applyAlignment="1">
      <alignment horizontal="left"/>
    </xf>
    <xf numFmtId="0" fontId="9" fillId="2" borderId="18" xfId="0" applyFont="1" applyFill="1" applyBorder="1" applyAlignment="1">
      <alignment horizontal="left"/>
    </xf>
    <xf numFmtId="0" fontId="9" fillId="2" borderId="0" xfId="0" applyFont="1" applyFill="1" applyAlignment="1">
      <alignment horizontal="left"/>
    </xf>
    <xf numFmtId="0" fontId="2" fillId="2" borderId="18" xfId="0" applyFont="1" applyFill="1" applyBorder="1" applyAlignment="1">
      <alignment horizontal="center" vertical="center"/>
    </xf>
    <xf numFmtId="0" fontId="3" fillId="2" borderId="18" xfId="0" applyFont="1" applyFill="1" applyBorder="1"/>
    <xf numFmtId="0" fontId="2" fillId="2" borderId="24" xfId="0" applyFont="1" applyFill="1" applyBorder="1" applyAlignment="1">
      <alignment wrapText="1"/>
    </xf>
    <xf numFmtId="0" fontId="7" fillId="3" borderId="7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 vertical="center" textRotation="90"/>
    </xf>
    <xf numFmtId="0" fontId="8" fillId="2" borderId="27" xfId="0" applyFont="1" applyFill="1" applyBorder="1" applyAlignment="1">
      <alignment horizontal="center" vertical="center" textRotation="90"/>
    </xf>
    <xf numFmtId="0" fontId="8" fillId="2" borderId="28" xfId="0" applyFont="1" applyFill="1" applyBorder="1" applyAlignment="1">
      <alignment horizontal="center" vertical="center" textRotation="90"/>
    </xf>
    <xf numFmtId="0" fontId="6" fillId="3" borderId="19" xfId="0" applyFont="1" applyFill="1" applyBorder="1" applyAlignment="1">
      <alignment horizontal="center" vertical="center" wrapText="1"/>
    </xf>
    <xf numFmtId="0" fontId="6" fillId="3" borderId="20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15" fillId="0" borderId="0" xfId="0" applyFont="1" applyAlignment="1">
      <alignment horizontal="center"/>
    </xf>
    <xf numFmtId="0" fontId="2" fillId="2" borderId="7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Amasis MT Pro" panose="02040504050005020304" pitchFamily="18" charset="0"/>
                <a:ea typeface="+mn-ea"/>
                <a:cs typeface="+mn-cs"/>
              </a:defRPr>
            </a:pPr>
            <a:r>
              <a:rPr lang="es-DO" sz="2000"/>
              <a:t>MATERIALES</a:t>
            </a:r>
            <a:r>
              <a:rPr lang="es-DO" sz="2000" baseline="0"/>
              <a:t> DIDÁCTICOS - PATRIÓTICOS ENTREGADOS AL CIUDADANO</a:t>
            </a:r>
            <a:endParaRPr lang="es-DO" sz="2000"/>
          </a:p>
          <a:p>
            <a:pPr>
              <a:defRPr sz="2000"/>
            </a:pPr>
            <a:r>
              <a:rPr lang="es-DO" sz="2000" b="0"/>
              <a:t>Fuente: Instituto Duartiano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Amasis MT Pro" panose="02040504050005020304" pitchFamily="18" charset="0"/>
              <a:ea typeface="+mn-ea"/>
              <a:cs typeface="+mn-cs"/>
            </a:defRPr>
          </a:pPr>
          <a:endParaRPr lang="es-DO"/>
        </a:p>
      </c:txPr>
    </c:title>
    <c:autoTitleDeleted val="0"/>
    <c:plotArea>
      <c:layout>
        <c:manualLayout>
          <c:layoutTarget val="inner"/>
          <c:xMode val="edge"/>
          <c:yMode val="edge"/>
          <c:x val="0.29210720279997154"/>
          <c:y val="0.11156530618379248"/>
          <c:w val="0.68613081833389411"/>
          <c:h val="0.70695881021933704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'Datos de gráfica'!$B$2</c:f>
              <c:strCache>
                <c:ptCount val="1"/>
                <c:pt idx="0">
                  <c:v>JULIO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Amasis MT Pro" panose="020405040500050203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'Datos de gráfica'!$A$3:$A$7</c:f>
              <c:strCache>
                <c:ptCount val="5"/>
                <c:pt idx="0">
                  <c:v>BANDERAS</c:v>
                </c:pt>
                <c:pt idx="1">
                  <c:v>PUBLICACIONES INSTITUCIONALES</c:v>
                </c:pt>
                <c:pt idx="2">
                  <c:v>LIBROS COLECCIÓN DUARTIANA</c:v>
                </c:pt>
                <c:pt idx="3">
                  <c:v>FOLLETOS DIDÁCTICOS</c:v>
                </c:pt>
                <c:pt idx="4">
                  <c:v>PÓSTERES E IMÁGENES Y OTROS</c:v>
                </c:pt>
              </c:strCache>
            </c:strRef>
          </c:cat>
          <c:val>
            <c:numRef>
              <c:f>'Datos de gráfica'!$B$3:$B$7</c:f>
              <c:numCache>
                <c:formatCode>General</c:formatCode>
                <c:ptCount val="5"/>
                <c:pt idx="0">
                  <c:v>185</c:v>
                </c:pt>
                <c:pt idx="1">
                  <c:v>344</c:v>
                </c:pt>
                <c:pt idx="2">
                  <c:v>267</c:v>
                </c:pt>
                <c:pt idx="3">
                  <c:v>3060</c:v>
                </c:pt>
                <c:pt idx="4">
                  <c:v>180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A0-4EE2-B003-44E62346FDC3}"/>
            </c:ext>
          </c:extLst>
        </c:ser>
        <c:ser>
          <c:idx val="1"/>
          <c:order val="1"/>
          <c:tx>
            <c:strRef>
              <c:f>'Datos de gráfica'!$C$2</c:f>
              <c:strCache>
                <c:ptCount val="1"/>
                <c:pt idx="0">
                  <c:v>AGOSTO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Amasis MT Pro" panose="020405040500050203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'Datos de gráfica'!$A$3:$A$7</c:f>
              <c:strCache>
                <c:ptCount val="5"/>
                <c:pt idx="0">
                  <c:v>BANDERAS</c:v>
                </c:pt>
                <c:pt idx="1">
                  <c:v>PUBLICACIONES INSTITUCIONALES</c:v>
                </c:pt>
                <c:pt idx="2">
                  <c:v>LIBROS COLECCIÓN DUARTIANA</c:v>
                </c:pt>
                <c:pt idx="3">
                  <c:v>FOLLETOS DIDÁCTICOS</c:v>
                </c:pt>
                <c:pt idx="4">
                  <c:v>PÓSTERES E IMÁGENES Y OTROS</c:v>
                </c:pt>
              </c:strCache>
            </c:strRef>
          </c:cat>
          <c:val>
            <c:numRef>
              <c:f>'Datos de gráfica'!$C$3:$C$7</c:f>
              <c:numCache>
                <c:formatCode>General</c:formatCode>
                <c:ptCount val="5"/>
                <c:pt idx="0">
                  <c:v>147</c:v>
                </c:pt>
                <c:pt idx="1">
                  <c:v>222</c:v>
                </c:pt>
                <c:pt idx="2">
                  <c:v>120</c:v>
                </c:pt>
                <c:pt idx="3">
                  <c:v>1860</c:v>
                </c:pt>
                <c:pt idx="4">
                  <c:v>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1A0-4EE2-B003-44E62346FDC3}"/>
            </c:ext>
          </c:extLst>
        </c:ser>
        <c:ser>
          <c:idx val="2"/>
          <c:order val="2"/>
          <c:tx>
            <c:strRef>
              <c:f>'Datos de gráfica'!$D$2</c:f>
              <c:strCache>
                <c:ptCount val="1"/>
                <c:pt idx="0">
                  <c:v>SEPTIEMBRE</c:v>
                </c:pt>
              </c:strCache>
            </c:strRef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Amasis MT Pro" panose="020405040500050203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'Datos de gráfica'!$A$3:$A$7</c:f>
              <c:strCache>
                <c:ptCount val="5"/>
                <c:pt idx="0">
                  <c:v>BANDERAS</c:v>
                </c:pt>
                <c:pt idx="1">
                  <c:v>PUBLICACIONES INSTITUCIONALES</c:v>
                </c:pt>
                <c:pt idx="2">
                  <c:v>LIBROS COLECCIÓN DUARTIANA</c:v>
                </c:pt>
                <c:pt idx="3">
                  <c:v>FOLLETOS DIDÁCTICOS</c:v>
                </c:pt>
                <c:pt idx="4">
                  <c:v>PÓSTERES E IMÁGENES Y OTROS</c:v>
                </c:pt>
              </c:strCache>
            </c:strRef>
          </c:cat>
          <c:val>
            <c:numRef>
              <c:f>'Datos de gráfica'!$D$3:$D$7</c:f>
              <c:numCache>
                <c:formatCode>General</c:formatCode>
                <c:ptCount val="5"/>
                <c:pt idx="0">
                  <c:v>279</c:v>
                </c:pt>
                <c:pt idx="1">
                  <c:v>623</c:v>
                </c:pt>
                <c:pt idx="2">
                  <c:v>103</c:v>
                </c:pt>
                <c:pt idx="3">
                  <c:v>3120</c:v>
                </c:pt>
                <c:pt idx="4">
                  <c:v>186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1A0-4EE2-B003-44E62346FDC3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785415936"/>
        <c:axId val="918545120"/>
      </c:barChart>
      <c:catAx>
        <c:axId val="78541593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8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Amasis MT Pro" panose="02040504050005020304" pitchFamily="18" charset="0"/>
                    <a:ea typeface="+mn-ea"/>
                    <a:cs typeface="+mn-cs"/>
                  </a:defRPr>
                </a:pPr>
                <a:r>
                  <a:rPr lang="es-DO" sz="1800"/>
                  <a:t>Tipo de material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800" b="1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Amasis MT Pro" panose="02040504050005020304" pitchFamily="18" charset="0"/>
                  <a:ea typeface="+mn-ea"/>
                  <a:cs typeface="+mn-cs"/>
                </a:defRPr>
              </a:pPr>
              <a:endParaRPr lang="es-D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Amasis MT Pro" panose="02040504050005020304" pitchFamily="18" charset="0"/>
                <a:ea typeface="+mn-ea"/>
                <a:cs typeface="+mn-cs"/>
              </a:defRPr>
            </a:pPr>
            <a:endParaRPr lang="es-DO"/>
          </a:p>
        </c:txPr>
        <c:crossAx val="918545120"/>
        <c:crosses val="autoZero"/>
        <c:auto val="1"/>
        <c:lblAlgn val="ctr"/>
        <c:lblOffset val="100"/>
        <c:noMultiLvlLbl val="0"/>
      </c:catAx>
      <c:valAx>
        <c:axId val="918545120"/>
        <c:scaling>
          <c:orientation val="minMax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Amasis MT Pro" panose="02040504050005020304" pitchFamily="18" charset="0"/>
                    <a:ea typeface="+mn-ea"/>
                    <a:cs typeface="+mn-cs"/>
                  </a:defRPr>
                </a:pPr>
                <a:r>
                  <a:rPr lang="es-DO" sz="1600"/>
                  <a:t>Salidas de Almacén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600" b="1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Amasis MT Pro" panose="02040504050005020304" pitchFamily="18" charset="0"/>
                  <a:ea typeface="+mn-ea"/>
                  <a:cs typeface="+mn-cs"/>
                </a:defRPr>
              </a:pPr>
              <a:endParaRPr lang="es-D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Amasis MT Pro" panose="02040504050005020304" pitchFamily="18" charset="0"/>
                <a:ea typeface="+mn-ea"/>
                <a:cs typeface="+mn-cs"/>
              </a:defRPr>
            </a:pPr>
            <a:endParaRPr lang="es-DO"/>
          </a:p>
        </c:txPr>
        <c:crossAx val="7854159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Amasis MT Pro" panose="02040504050005020304" pitchFamily="18" charset="0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sz="1400">
          <a:latin typeface="Amasis MT Pro" panose="02040504050005020304" pitchFamily="18" charset="0"/>
        </a:defRPr>
      </a:pPr>
      <a:endParaRPr lang="es-DO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2205038</xdr:colOff>
      <xdr:row>1</xdr:row>
      <xdr:rowOff>47625</xdr:rowOff>
    </xdr:from>
    <xdr:to>
      <xdr:col>1</xdr:col>
      <xdr:colOff>3424238</xdr:colOff>
      <xdr:row>6</xdr:row>
      <xdr:rowOff>85725</xdr:rowOff>
    </xdr:to>
    <xdr:pic>
      <xdr:nvPicPr>
        <xdr:cNvPr id="2" name="image10.png" descr="Calendar&#10;&#10;Description automatically generated with medium confidence">
          <a:extLst>
            <a:ext uri="{FF2B5EF4-FFF2-40B4-BE49-F238E27FC236}">
              <a16:creationId xmlns:a16="http://schemas.microsoft.com/office/drawing/2014/main" id="{AD174CC4-EED4-466A-A4C6-CA68B1932284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776538" y="250031"/>
          <a:ext cx="1219200" cy="1181100"/>
        </a:xfrm>
        <a:prstGeom prst="rect">
          <a:avLst/>
        </a:prstGeom>
        <a:ln/>
      </xdr:spPr>
    </xdr:pic>
    <xdr:clientData/>
  </xdr:twoCellAnchor>
  <xdr:twoCellAnchor>
    <xdr:from>
      <xdr:col>1</xdr:col>
      <xdr:colOff>876299</xdr:colOff>
      <xdr:row>8</xdr:row>
      <xdr:rowOff>263977</xdr:rowOff>
    </xdr:from>
    <xdr:to>
      <xdr:col>18</xdr:col>
      <xdr:colOff>612320</xdr:colOff>
      <xdr:row>39</xdr:row>
      <xdr:rowOff>54427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F7276893-812B-4A4A-94BC-074FF43201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U107"/>
  <sheetViews>
    <sheetView tabSelected="1" view="pageBreakPreview" topLeftCell="B1" zoomScaleNormal="60" zoomScaleSheetLayoutView="100" workbookViewId="0">
      <selection activeCell="I59" sqref="I59"/>
    </sheetView>
  </sheetViews>
  <sheetFormatPr baseColWidth="10" defaultRowHeight="15.75" x14ac:dyDescent="0.3"/>
  <cols>
    <col min="1" max="1" width="3.140625" style="1" customWidth="1"/>
    <col min="2" max="2" width="71.140625" style="1" customWidth="1"/>
    <col min="3" max="3" width="18.85546875" style="1" customWidth="1"/>
    <col min="4" max="4" width="12.42578125" style="1" customWidth="1"/>
    <col min="5" max="6" width="9.42578125" style="1" customWidth="1"/>
    <col min="7" max="7" width="13.28515625" style="1" customWidth="1"/>
    <col min="8" max="8" width="9.42578125" style="1" customWidth="1"/>
    <col min="9" max="9" width="11" style="1" customWidth="1"/>
    <col min="10" max="10" width="10.42578125" style="1" customWidth="1"/>
    <col min="11" max="11" width="13.140625" style="1" customWidth="1"/>
    <col min="12" max="12" width="8.42578125" style="1" customWidth="1"/>
    <col min="13" max="13" width="8.85546875" style="1" customWidth="1"/>
    <col min="14" max="14" width="11.42578125" style="1" customWidth="1"/>
    <col min="15" max="15" width="11" style="1" customWidth="1"/>
    <col min="16" max="16" width="9.42578125" style="1" customWidth="1"/>
    <col min="17" max="17" width="12.42578125" customWidth="1"/>
    <col min="18" max="18" width="11.5703125" style="1" customWidth="1"/>
    <col min="19" max="19" width="14" style="1" customWidth="1"/>
    <col min="20" max="20" width="16.42578125" style="1" customWidth="1"/>
    <col min="21" max="21" width="5.140625" style="1" bestFit="1" customWidth="1"/>
    <col min="22" max="22" width="7.7109375" style="1" bestFit="1" customWidth="1"/>
    <col min="23" max="23" width="4.42578125" style="1" bestFit="1" customWidth="1"/>
    <col min="24" max="24" width="5.140625" style="1" bestFit="1" customWidth="1"/>
    <col min="25" max="25" width="4.42578125" style="1" bestFit="1" customWidth="1"/>
    <col min="26" max="26" width="5" style="1" customWidth="1"/>
    <col min="27" max="27" width="4.42578125" style="1" bestFit="1" customWidth="1"/>
    <col min="28" max="28" width="5.5703125" style="1" customWidth="1"/>
    <col min="29" max="29" width="5" style="1" bestFit="1" customWidth="1"/>
    <col min="30" max="30" width="4.42578125" style="1" bestFit="1" customWidth="1"/>
    <col min="31" max="31" width="5" style="1" bestFit="1" customWidth="1"/>
    <col min="32" max="38" width="4.42578125" style="1" bestFit="1" customWidth="1"/>
    <col min="39" max="40" width="3.42578125" style="1" bestFit="1" customWidth="1"/>
    <col min="41" max="44" width="4.42578125" style="1" bestFit="1" customWidth="1"/>
    <col min="45" max="46" width="3.42578125" style="1" bestFit="1" customWidth="1"/>
    <col min="47" max="16384" width="11.42578125" style="1"/>
  </cols>
  <sheetData>
    <row r="1" spans="1:151" x14ac:dyDescent="0.3">
      <c r="Q1" s="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</row>
    <row r="2" spans="1:151" x14ac:dyDescent="0.3">
      <c r="Q2" s="1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</row>
    <row r="3" spans="1:151" ht="18.75" x14ac:dyDescent="0.3">
      <c r="A3" s="72" t="s">
        <v>70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</row>
    <row r="4" spans="1:151" x14ac:dyDescent="0.3">
      <c r="A4" s="73" t="s">
        <v>69</v>
      </c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</row>
    <row r="5" spans="1:151" ht="15" customHeight="1" x14ac:dyDescent="0.3">
      <c r="A5" s="74" t="s">
        <v>0</v>
      </c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</row>
    <row r="6" spans="1:151" ht="24.75" customHeight="1" x14ac:dyDescent="0.3">
      <c r="A6" s="72" t="s">
        <v>105</v>
      </c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</row>
    <row r="7" spans="1:151" ht="24.75" customHeight="1" x14ac:dyDescent="0.3">
      <c r="A7" s="50"/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</row>
    <row r="8" spans="1:151" ht="24.75" customHeight="1" x14ac:dyDescent="0.3">
      <c r="A8" s="50"/>
      <c r="B8" s="50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</row>
    <row r="9" spans="1:151" ht="24.75" customHeight="1" x14ac:dyDescent="0.3">
      <c r="A9" s="50"/>
      <c r="B9" s="50"/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</row>
    <row r="10" spans="1:151" ht="24.75" customHeight="1" x14ac:dyDescent="0.3">
      <c r="A10" s="50"/>
      <c r="B10" s="50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</row>
    <row r="11" spans="1:151" ht="24.75" customHeight="1" x14ac:dyDescent="0.3">
      <c r="A11" s="50"/>
      <c r="B11" s="50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</row>
    <row r="12" spans="1:151" ht="24.75" customHeight="1" x14ac:dyDescent="0.3">
      <c r="A12" s="50"/>
      <c r="B12" s="50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</row>
    <row r="13" spans="1:151" ht="24.75" customHeight="1" x14ac:dyDescent="0.3">
      <c r="A13" s="50"/>
      <c r="B13" s="50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</row>
    <row r="14" spans="1:151" ht="24.75" customHeight="1" x14ac:dyDescent="0.3">
      <c r="A14" s="50"/>
      <c r="B14" s="50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</row>
    <row r="15" spans="1:151" ht="24.75" customHeight="1" x14ac:dyDescent="0.3">
      <c r="A15" s="50"/>
      <c r="B15" s="50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</row>
    <row r="16" spans="1:151" ht="24.75" customHeight="1" x14ac:dyDescent="0.3">
      <c r="A16" s="50"/>
      <c r="B16" s="50"/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</row>
    <row r="17" spans="1:151" ht="24.75" customHeight="1" x14ac:dyDescent="0.3">
      <c r="A17" s="50"/>
      <c r="B17" s="50"/>
      <c r="C17" s="50"/>
      <c r="D17" s="50"/>
      <c r="E17" s="50"/>
      <c r="F17" s="50"/>
      <c r="G17" s="50"/>
      <c r="H17" s="50"/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</row>
    <row r="18" spans="1:151" ht="24.75" customHeight="1" x14ac:dyDescent="0.3">
      <c r="A18" s="50"/>
      <c r="B18" s="50"/>
      <c r="C18" s="50"/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</row>
    <row r="19" spans="1:151" ht="24.75" customHeight="1" x14ac:dyDescent="0.3">
      <c r="A19" s="50"/>
      <c r="B19" s="50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</row>
    <row r="20" spans="1:151" ht="24.75" customHeight="1" x14ac:dyDescent="0.3">
      <c r="A20" s="50"/>
      <c r="B20" s="50"/>
      <c r="C20" s="50"/>
      <c r="D20" s="50"/>
      <c r="E20" s="50"/>
      <c r="F20" s="50"/>
      <c r="G20" s="50"/>
      <c r="H20" s="50"/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</row>
    <row r="21" spans="1:151" ht="24.75" customHeight="1" x14ac:dyDescent="0.3">
      <c r="A21" s="50"/>
      <c r="B21" s="50"/>
      <c r="C21" s="50"/>
      <c r="D21" s="50"/>
      <c r="E21" s="50"/>
      <c r="F21" s="50"/>
      <c r="G21" s="50"/>
      <c r="H21" s="50"/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</row>
    <row r="22" spans="1:151" ht="24.75" customHeight="1" x14ac:dyDescent="0.3">
      <c r="A22" s="50"/>
      <c r="B22" s="50"/>
      <c r="C22" s="50"/>
      <c r="D22" s="50"/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</row>
    <row r="23" spans="1:151" ht="24.75" customHeight="1" x14ac:dyDescent="0.3">
      <c r="A23" s="50"/>
      <c r="B23" s="50"/>
      <c r="C23" s="50"/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</row>
    <row r="24" spans="1:151" ht="24.75" customHeight="1" x14ac:dyDescent="0.3">
      <c r="A24" s="50"/>
      <c r="B24" s="50"/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</row>
    <row r="25" spans="1:151" ht="24.75" customHeight="1" x14ac:dyDescent="0.3">
      <c r="A25" s="50"/>
      <c r="B25" s="50"/>
      <c r="C25" s="50"/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</row>
    <row r="26" spans="1:151" ht="24.75" customHeight="1" x14ac:dyDescent="0.3">
      <c r="A26" s="50"/>
      <c r="B26" s="50"/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</row>
    <row r="27" spans="1:151" ht="24.75" customHeight="1" x14ac:dyDescent="0.3">
      <c r="A27" s="50"/>
      <c r="B27" s="50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</row>
    <row r="28" spans="1:151" ht="24.75" customHeight="1" x14ac:dyDescent="0.3">
      <c r="A28" s="50"/>
      <c r="B28" s="50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</row>
    <row r="29" spans="1:151" ht="24.75" customHeight="1" x14ac:dyDescent="0.3">
      <c r="A29" s="50"/>
      <c r="B29" s="50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</row>
    <row r="30" spans="1:151" ht="24.75" customHeight="1" x14ac:dyDescent="0.3">
      <c r="A30" s="50"/>
      <c r="B30" s="50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</row>
    <row r="31" spans="1:151" ht="24.75" customHeight="1" x14ac:dyDescent="0.3">
      <c r="A31" s="50"/>
      <c r="B31" s="50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</row>
    <row r="32" spans="1:151" ht="24.75" customHeight="1" x14ac:dyDescent="0.3">
      <c r="A32" s="50"/>
      <c r="B32" s="50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</row>
    <row r="33" spans="1:151" ht="24.75" customHeight="1" x14ac:dyDescent="0.3">
      <c r="A33" s="50"/>
      <c r="B33" s="50"/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</row>
    <row r="34" spans="1:151" ht="24.75" customHeight="1" x14ac:dyDescent="0.3">
      <c r="A34" s="50"/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</row>
    <row r="35" spans="1:151" ht="24.75" customHeight="1" x14ac:dyDescent="0.3">
      <c r="A35" s="50"/>
      <c r="B35" s="50"/>
      <c r="C35" s="50"/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</row>
    <row r="36" spans="1:151" ht="24.75" customHeight="1" x14ac:dyDescent="0.3">
      <c r="A36" s="60"/>
      <c r="B36" s="50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</row>
    <row r="37" spans="1:151" ht="24.75" customHeight="1" x14ac:dyDescent="0.3">
      <c r="A37" s="50"/>
      <c r="B37" s="50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</row>
    <row r="38" spans="1:151" ht="24.75" customHeight="1" x14ac:dyDescent="0.3">
      <c r="A38" s="50"/>
      <c r="B38" s="50"/>
      <c r="C38" s="50"/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</row>
    <row r="39" spans="1:151" ht="24.75" customHeight="1" x14ac:dyDescent="0.3">
      <c r="A39" s="50"/>
      <c r="B39" s="50"/>
      <c r="C39" s="50"/>
      <c r="D39" s="50"/>
      <c r="E39" s="50"/>
      <c r="F39" s="50"/>
      <c r="G39" s="50"/>
      <c r="H39" s="50"/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</row>
    <row r="40" spans="1:151" ht="24.75" customHeight="1" x14ac:dyDescent="0.3">
      <c r="A40" s="50"/>
      <c r="B40" s="50"/>
      <c r="C40" s="50"/>
      <c r="D40" s="50"/>
      <c r="E40" s="50"/>
      <c r="F40" s="50"/>
      <c r="G40" s="50"/>
      <c r="H40" s="50"/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</row>
    <row r="41" spans="1:151" ht="24.75" customHeight="1" x14ac:dyDescent="0.3">
      <c r="A41" s="60" t="s">
        <v>89</v>
      </c>
      <c r="B41" s="50"/>
      <c r="C41" s="50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  <c r="EF41"/>
      <c r="EG41"/>
      <c r="EH41"/>
      <c r="EI41"/>
      <c r="EJ41"/>
      <c r="EK41"/>
      <c r="EL41"/>
      <c r="EM41"/>
      <c r="EN41"/>
      <c r="EO41"/>
      <c r="EP41"/>
      <c r="EQ41"/>
      <c r="ER41"/>
      <c r="ES41"/>
      <c r="ET41"/>
      <c r="EU41"/>
    </row>
    <row r="42" spans="1:151" ht="24.75" customHeight="1" x14ac:dyDescent="0.3">
      <c r="A42" s="72" t="s">
        <v>103</v>
      </c>
      <c r="B42" s="72"/>
      <c r="C42" s="72"/>
      <c r="D42" s="72"/>
      <c r="E42" s="72"/>
      <c r="F42" s="72"/>
      <c r="G42" s="72"/>
      <c r="H42" s="72"/>
      <c r="I42" s="72"/>
      <c r="J42" s="72"/>
      <c r="K42" s="72"/>
      <c r="L42" s="72"/>
      <c r="M42" s="72"/>
      <c r="N42" s="72"/>
      <c r="O42" s="72"/>
      <c r="P42" s="72"/>
      <c r="Q42" s="72"/>
      <c r="R42" s="72"/>
      <c r="S42" s="72"/>
      <c r="T42" s="7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  <c r="EF42"/>
      <c r="EG42"/>
      <c r="EH42"/>
      <c r="EI42"/>
      <c r="EJ42"/>
      <c r="EK42"/>
      <c r="EL42"/>
      <c r="EM42"/>
      <c r="EN42"/>
      <c r="EO42"/>
      <c r="EP42"/>
      <c r="EQ42"/>
      <c r="ER42"/>
      <c r="ES42"/>
      <c r="ET42"/>
      <c r="EU42"/>
    </row>
    <row r="43" spans="1:151" ht="18" customHeight="1" thickBot="1" x14ac:dyDescent="0.35">
      <c r="A43" s="3"/>
      <c r="B43" s="3"/>
      <c r="C43" s="70" t="s">
        <v>59</v>
      </c>
      <c r="D43" s="71"/>
      <c r="E43" s="71"/>
      <c r="F43" s="71"/>
      <c r="G43" s="71"/>
      <c r="H43" s="71"/>
      <c r="I43" s="71"/>
      <c r="J43" s="71"/>
      <c r="K43" s="71"/>
      <c r="L43" s="71"/>
      <c r="M43" s="71"/>
      <c r="N43" s="71"/>
      <c r="O43" s="71"/>
      <c r="P43" s="71"/>
      <c r="Q43" s="71"/>
      <c r="R43" s="71"/>
      <c r="S43" s="71"/>
      <c r="T43" s="71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  <c r="EF43"/>
      <c r="EG43"/>
      <c r="EH43"/>
      <c r="EI43"/>
      <c r="EJ43"/>
      <c r="EK43"/>
      <c r="EL43"/>
      <c r="EM43"/>
      <c r="EN43"/>
      <c r="EO43"/>
      <c r="EP43"/>
      <c r="EQ43"/>
      <c r="ER43"/>
      <c r="ES43"/>
      <c r="ET43"/>
      <c r="EU43"/>
    </row>
    <row r="44" spans="1:151" ht="27.75" thickBot="1" x14ac:dyDescent="0.35">
      <c r="A44" s="4"/>
      <c r="B44" s="5" t="s">
        <v>1</v>
      </c>
      <c r="C44" s="5" t="s">
        <v>2</v>
      </c>
      <c r="D44" s="6" t="s">
        <v>47</v>
      </c>
      <c r="E44" s="6" t="s">
        <v>48</v>
      </c>
      <c r="F44" s="6" t="s">
        <v>49</v>
      </c>
      <c r="G44" s="22" t="s">
        <v>65</v>
      </c>
      <c r="H44" s="6" t="s">
        <v>50</v>
      </c>
      <c r="I44" s="6" t="s">
        <v>51</v>
      </c>
      <c r="J44" s="6" t="s">
        <v>52</v>
      </c>
      <c r="K44" s="22" t="s">
        <v>64</v>
      </c>
      <c r="L44" s="6" t="s">
        <v>53</v>
      </c>
      <c r="M44" s="6" t="s">
        <v>54</v>
      </c>
      <c r="N44" s="6" t="s">
        <v>55</v>
      </c>
      <c r="O44" s="22" t="s">
        <v>66</v>
      </c>
      <c r="P44" s="6" t="s">
        <v>56</v>
      </c>
      <c r="Q44" s="6" t="s">
        <v>57</v>
      </c>
      <c r="R44" s="7" t="s">
        <v>58</v>
      </c>
      <c r="S44" s="22" t="s">
        <v>67</v>
      </c>
      <c r="T44" s="7" t="s">
        <v>68</v>
      </c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</row>
    <row r="45" spans="1:151" ht="15" customHeight="1" x14ac:dyDescent="0.3">
      <c r="A45" s="67"/>
      <c r="B45" s="26" t="s">
        <v>3</v>
      </c>
      <c r="C45" s="27" t="s">
        <v>4</v>
      </c>
      <c r="D45" s="35">
        <v>2</v>
      </c>
      <c r="E45" s="35">
        <v>0</v>
      </c>
      <c r="F45" s="35">
        <v>0</v>
      </c>
      <c r="G45" s="28">
        <f>SUM(D45:F45)</f>
        <v>2</v>
      </c>
      <c r="H45" s="47">
        <v>0</v>
      </c>
      <c r="I45" s="47">
        <v>0</v>
      </c>
      <c r="J45" s="47">
        <v>0</v>
      </c>
      <c r="K45" s="23">
        <f t="shared" ref="K45:K50" si="0">SUM(H45:J45)</f>
        <v>0</v>
      </c>
      <c r="L45" s="35">
        <v>2</v>
      </c>
      <c r="M45" s="35">
        <v>0</v>
      </c>
      <c r="N45" s="35">
        <v>0</v>
      </c>
      <c r="O45" s="23">
        <f>SUM(L45:N45)</f>
        <v>2</v>
      </c>
      <c r="P45" s="35">
        <v>0</v>
      </c>
      <c r="Q45" s="35">
        <v>0</v>
      </c>
      <c r="R45" s="35">
        <v>0</v>
      </c>
      <c r="S45" s="23">
        <f>SUM(P45:R45)</f>
        <v>0</v>
      </c>
      <c r="T45" s="29">
        <f>G45+K45+O45+S45</f>
        <v>4</v>
      </c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 s="52">
        <f>SUM(U45:AT45)</f>
        <v>0</v>
      </c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</row>
    <row r="46" spans="1:151" x14ac:dyDescent="0.3">
      <c r="A46" s="68"/>
      <c r="B46" s="8" t="s">
        <v>5</v>
      </c>
      <c r="C46" s="9" t="s">
        <v>4</v>
      </c>
      <c r="D46" s="35">
        <v>37</v>
      </c>
      <c r="E46" s="35">
        <v>160</v>
      </c>
      <c r="F46" s="35">
        <v>16</v>
      </c>
      <c r="G46" s="25">
        <f t="shared" ref="G46:G96" si="1">SUM(D46:F46)</f>
        <v>213</v>
      </c>
      <c r="H46" s="35">
        <v>37</v>
      </c>
      <c r="I46" s="35">
        <v>7</v>
      </c>
      <c r="J46" s="35">
        <v>51</v>
      </c>
      <c r="K46" s="24">
        <f t="shared" si="0"/>
        <v>95</v>
      </c>
      <c r="L46" s="35">
        <v>69</v>
      </c>
      <c r="M46" s="35">
        <v>30</v>
      </c>
      <c r="N46" s="35">
        <v>91</v>
      </c>
      <c r="O46" s="24">
        <f t="shared" ref="O46:O95" si="2">SUM(L46:N46)</f>
        <v>190</v>
      </c>
      <c r="P46" s="35">
        <v>0</v>
      </c>
      <c r="Q46" s="35">
        <v>0</v>
      </c>
      <c r="R46" s="35">
        <v>0</v>
      </c>
      <c r="S46" s="24">
        <f t="shared" ref="S46:S95" si="3">SUM(P46:R46)</f>
        <v>0</v>
      </c>
      <c r="T46" s="34">
        <f>G46+K46+O46+S46</f>
        <v>498</v>
      </c>
      <c r="U46" s="39"/>
      <c r="V46" s="10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 s="52">
        <f t="shared" ref="AU46:AU95" si="4">SUM(U46:AT46)</f>
        <v>0</v>
      </c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</row>
    <row r="47" spans="1:151" x14ac:dyDescent="0.3">
      <c r="A47" s="68"/>
      <c r="B47" s="8" t="s">
        <v>6</v>
      </c>
      <c r="C47" s="9" t="s">
        <v>4</v>
      </c>
      <c r="D47" s="35">
        <v>220</v>
      </c>
      <c r="E47" s="35">
        <v>247</v>
      </c>
      <c r="F47" s="35">
        <v>48</v>
      </c>
      <c r="G47" s="25">
        <f t="shared" si="1"/>
        <v>515</v>
      </c>
      <c r="H47" s="35">
        <v>140</v>
      </c>
      <c r="I47" s="35">
        <v>69</v>
      </c>
      <c r="J47" s="35">
        <v>95</v>
      </c>
      <c r="K47" s="24">
        <f t="shared" si="0"/>
        <v>304</v>
      </c>
      <c r="L47" s="35">
        <v>94</v>
      </c>
      <c r="M47" s="35">
        <v>77</v>
      </c>
      <c r="N47" s="35">
        <v>168</v>
      </c>
      <c r="O47" s="24">
        <f t="shared" si="2"/>
        <v>339</v>
      </c>
      <c r="P47" s="35">
        <v>0</v>
      </c>
      <c r="Q47" s="35">
        <v>0</v>
      </c>
      <c r="R47" s="35">
        <v>0</v>
      </c>
      <c r="S47" s="24">
        <f t="shared" si="3"/>
        <v>0</v>
      </c>
      <c r="T47" s="34">
        <f t="shared" ref="T47:T94" si="5">G47+K47+O47+S47</f>
        <v>1158</v>
      </c>
      <c r="U47" s="39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 s="52">
        <f t="shared" si="4"/>
        <v>0</v>
      </c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</row>
    <row r="48" spans="1:151" x14ac:dyDescent="0.3">
      <c r="A48" s="68"/>
      <c r="B48" s="8" t="s">
        <v>7</v>
      </c>
      <c r="C48" s="9" t="s">
        <v>4</v>
      </c>
      <c r="D48" s="35">
        <v>0</v>
      </c>
      <c r="E48" s="35">
        <v>0</v>
      </c>
      <c r="F48" s="35">
        <v>0</v>
      </c>
      <c r="G48" s="25">
        <f t="shared" si="1"/>
        <v>0</v>
      </c>
      <c r="H48" s="35">
        <v>0</v>
      </c>
      <c r="I48" s="35">
        <v>0</v>
      </c>
      <c r="J48" s="35">
        <v>0</v>
      </c>
      <c r="K48" s="24">
        <f t="shared" si="0"/>
        <v>0</v>
      </c>
      <c r="L48" s="35">
        <v>0</v>
      </c>
      <c r="M48" s="35">
        <v>0</v>
      </c>
      <c r="N48" s="35">
        <v>0</v>
      </c>
      <c r="O48" s="24">
        <f t="shared" si="2"/>
        <v>0</v>
      </c>
      <c r="P48" s="35">
        <v>0</v>
      </c>
      <c r="Q48" s="35">
        <v>0</v>
      </c>
      <c r="R48" s="35">
        <v>0</v>
      </c>
      <c r="S48" s="24">
        <f t="shared" si="3"/>
        <v>0</v>
      </c>
      <c r="T48" s="34">
        <f>G48+K48+O48+S48</f>
        <v>0</v>
      </c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 s="52">
        <f t="shared" si="4"/>
        <v>0</v>
      </c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</row>
    <row r="49" spans="1:112" x14ac:dyDescent="0.3">
      <c r="A49" s="68"/>
      <c r="B49" s="8" t="s">
        <v>8</v>
      </c>
      <c r="C49" s="9" t="s">
        <v>4</v>
      </c>
      <c r="D49" s="35">
        <v>326</v>
      </c>
      <c r="E49" s="35">
        <v>160</v>
      </c>
      <c r="F49" s="35">
        <v>10</v>
      </c>
      <c r="G49" s="25">
        <f>SUM(D49:F49)</f>
        <v>496</v>
      </c>
      <c r="H49" s="48">
        <v>50</v>
      </c>
      <c r="I49" s="48">
        <v>15</v>
      </c>
      <c r="J49" s="48">
        <v>57</v>
      </c>
      <c r="K49" s="24">
        <f t="shared" si="0"/>
        <v>122</v>
      </c>
      <c r="L49" s="35">
        <v>20</v>
      </c>
      <c r="M49" s="35">
        <v>40</v>
      </c>
      <c r="N49" s="35">
        <v>20</v>
      </c>
      <c r="O49" s="24">
        <f>SUM(L49:N49)</f>
        <v>80</v>
      </c>
      <c r="P49" s="35">
        <v>0</v>
      </c>
      <c r="Q49" s="35">
        <v>0</v>
      </c>
      <c r="R49" s="35">
        <v>0</v>
      </c>
      <c r="S49" s="24">
        <f>SUM(P49:R49)</f>
        <v>0</v>
      </c>
      <c r="T49" s="34">
        <f>G49+K49+O49+S49</f>
        <v>698</v>
      </c>
      <c r="U49" s="39"/>
      <c r="V49" s="10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 s="52">
        <f t="shared" si="4"/>
        <v>0</v>
      </c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</row>
    <row r="50" spans="1:112" x14ac:dyDescent="0.3">
      <c r="A50" s="68"/>
      <c r="B50" s="8" t="s">
        <v>82</v>
      </c>
      <c r="C50" s="9" t="s">
        <v>4</v>
      </c>
      <c r="D50" s="35">
        <v>70</v>
      </c>
      <c r="E50" s="35">
        <v>0</v>
      </c>
      <c r="F50" s="35">
        <v>0</v>
      </c>
      <c r="G50" s="25">
        <f t="shared" si="1"/>
        <v>70</v>
      </c>
      <c r="H50" s="48">
        <v>0</v>
      </c>
      <c r="I50" s="48">
        <v>0</v>
      </c>
      <c r="J50" s="48">
        <v>0</v>
      </c>
      <c r="K50" s="24">
        <f t="shared" si="0"/>
        <v>0</v>
      </c>
      <c r="L50" s="35">
        <v>0</v>
      </c>
      <c r="M50" s="35">
        <v>0</v>
      </c>
      <c r="N50" s="35">
        <v>0</v>
      </c>
      <c r="O50" s="24">
        <f t="shared" si="2"/>
        <v>0</v>
      </c>
      <c r="P50" s="35">
        <v>0</v>
      </c>
      <c r="Q50" s="35">
        <v>0</v>
      </c>
      <c r="R50" s="35">
        <v>0</v>
      </c>
      <c r="S50" s="24">
        <f t="shared" si="3"/>
        <v>0</v>
      </c>
      <c r="T50" s="34">
        <f t="shared" si="5"/>
        <v>70</v>
      </c>
      <c r="U50" s="39"/>
      <c r="V50" s="1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 s="52">
        <f t="shared" si="4"/>
        <v>0</v>
      </c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</row>
    <row r="51" spans="1:112" ht="16.5" x14ac:dyDescent="0.3">
      <c r="A51" s="68"/>
      <c r="B51" s="49" t="s">
        <v>71</v>
      </c>
      <c r="C51" s="53"/>
      <c r="D51" s="53">
        <f t="shared" ref="D51:S51" si="6">SUM(D45:D50)</f>
        <v>655</v>
      </c>
      <c r="E51" s="53">
        <f t="shared" si="6"/>
        <v>567</v>
      </c>
      <c r="F51" s="53">
        <f t="shared" si="6"/>
        <v>74</v>
      </c>
      <c r="G51" s="57">
        <f t="shared" si="6"/>
        <v>1296</v>
      </c>
      <c r="H51" s="53">
        <f t="shared" si="6"/>
        <v>227</v>
      </c>
      <c r="I51" s="53">
        <f t="shared" si="6"/>
        <v>91</v>
      </c>
      <c r="J51" s="53">
        <f t="shared" si="6"/>
        <v>203</v>
      </c>
      <c r="K51" s="57">
        <f t="shared" si="6"/>
        <v>521</v>
      </c>
      <c r="L51" s="55">
        <f t="shared" si="6"/>
        <v>185</v>
      </c>
      <c r="M51" s="55">
        <f t="shared" si="6"/>
        <v>147</v>
      </c>
      <c r="N51" s="55">
        <f t="shared" si="6"/>
        <v>279</v>
      </c>
      <c r="O51" s="57">
        <f t="shared" si="6"/>
        <v>611</v>
      </c>
      <c r="P51" s="55">
        <f t="shared" si="6"/>
        <v>0</v>
      </c>
      <c r="Q51" s="55">
        <f t="shared" si="6"/>
        <v>0</v>
      </c>
      <c r="R51" s="55">
        <f t="shared" si="6"/>
        <v>0</v>
      </c>
      <c r="S51" s="57">
        <f t="shared" si="6"/>
        <v>0</v>
      </c>
      <c r="T51" s="58">
        <f>G51+K51+O51+S51</f>
        <v>2428</v>
      </c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 s="52">
        <f t="shared" si="4"/>
        <v>0</v>
      </c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</row>
    <row r="52" spans="1:112" x14ac:dyDescent="0.3">
      <c r="A52" s="68"/>
      <c r="B52" s="8" t="s">
        <v>9</v>
      </c>
      <c r="C52" s="9" t="s">
        <v>9</v>
      </c>
      <c r="D52" s="35">
        <v>61</v>
      </c>
      <c r="E52" s="35">
        <v>2</v>
      </c>
      <c r="F52" s="35">
        <v>0</v>
      </c>
      <c r="G52" s="25">
        <f t="shared" si="1"/>
        <v>63</v>
      </c>
      <c r="H52" s="35">
        <v>77</v>
      </c>
      <c r="I52" s="35">
        <v>93</v>
      </c>
      <c r="J52" s="35">
        <v>70</v>
      </c>
      <c r="K52" s="24">
        <f>SUM(H52:J52)</f>
        <v>240</v>
      </c>
      <c r="L52" s="35">
        <v>170</v>
      </c>
      <c r="M52" s="35">
        <v>95</v>
      </c>
      <c r="N52" s="35">
        <v>273</v>
      </c>
      <c r="O52" s="24">
        <f t="shared" si="2"/>
        <v>538</v>
      </c>
      <c r="P52" s="35">
        <v>0</v>
      </c>
      <c r="Q52" s="35">
        <v>0</v>
      </c>
      <c r="R52" s="35">
        <v>0</v>
      </c>
      <c r="S52" s="24">
        <f t="shared" si="3"/>
        <v>0</v>
      </c>
      <c r="T52" s="34">
        <f t="shared" si="5"/>
        <v>841</v>
      </c>
      <c r="U52" s="39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 s="52">
        <f t="shared" si="4"/>
        <v>0</v>
      </c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</row>
    <row r="53" spans="1:112" ht="9" customHeight="1" x14ac:dyDescent="0.3">
      <c r="A53" s="68"/>
      <c r="B53" s="8"/>
      <c r="C53" s="9"/>
      <c r="D53" s="35"/>
      <c r="E53" s="35"/>
      <c r="F53" s="35"/>
      <c r="G53" s="25"/>
      <c r="H53" s="35"/>
      <c r="I53" s="35"/>
      <c r="J53" s="35"/>
      <c r="K53" s="24"/>
      <c r="L53" s="35"/>
      <c r="M53" s="35"/>
      <c r="N53" s="35"/>
      <c r="O53" s="24"/>
      <c r="P53" s="35"/>
      <c r="Q53" s="35"/>
      <c r="R53" s="35"/>
      <c r="S53" s="24"/>
      <c r="T53" s="34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 s="52">
        <f t="shared" si="4"/>
        <v>0</v>
      </c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</row>
    <row r="54" spans="1:112" x14ac:dyDescent="0.3">
      <c r="A54" s="68"/>
      <c r="B54" s="8" t="s">
        <v>10</v>
      </c>
      <c r="C54" s="9" t="s">
        <v>11</v>
      </c>
      <c r="D54" s="35">
        <v>328</v>
      </c>
      <c r="E54" s="35">
        <v>164</v>
      </c>
      <c r="F54" s="35">
        <v>442</v>
      </c>
      <c r="G54" s="25">
        <f t="shared" si="1"/>
        <v>934</v>
      </c>
      <c r="H54" s="35">
        <v>82</v>
      </c>
      <c r="I54" s="35">
        <v>152</v>
      </c>
      <c r="J54" s="35">
        <v>93</v>
      </c>
      <c r="K54" s="24">
        <f>SUM(H54:J54)</f>
        <v>327</v>
      </c>
      <c r="L54" s="35">
        <v>173</v>
      </c>
      <c r="M54" s="35">
        <v>125</v>
      </c>
      <c r="N54" s="35">
        <v>340</v>
      </c>
      <c r="O54" s="24">
        <f t="shared" si="2"/>
        <v>638</v>
      </c>
      <c r="P54" s="35">
        <v>0</v>
      </c>
      <c r="Q54" s="35">
        <v>0</v>
      </c>
      <c r="R54" s="35">
        <v>0</v>
      </c>
      <c r="S54" s="24">
        <f t="shared" si="3"/>
        <v>0</v>
      </c>
      <c r="T54" s="34">
        <f t="shared" si="5"/>
        <v>1899</v>
      </c>
      <c r="U54" s="39"/>
      <c r="V54" s="10"/>
      <c r="W54" s="10"/>
      <c r="X54"/>
      <c r="Y54" s="10"/>
      <c r="Z54" s="10"/>
      <c r="AA54" s="10"/>
      <c r="AB54"/>
      <c r="AC54" s="10"/>
      <c r="AD54" s="10"/>
      <c r="AE54" s="10"/>
      <c r="AF54"/>
      <c r="AG54" s="10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 s="52">
        <f t="shared" si="4"/>
        <v>0</v>
      </c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</row>
    <row r="55" spans="1:112" ht="9.75" customHeight="1" x14ac:dyDescent="0.3">
      <c r="A55" s="68"/>
      <c r="B55" s="8"/>
      <c r="C55" s="9"/>
      <c r="D55" s="35"/>
      <c r="E55" s="35"/>
      <c r="F55" s="35"/>
      <c r="G55" s="25"/>
      <c r="H55" s="35"/>
      <c r="I55" s="35"/>
      <c r="J55" s="35"/>
      <c r="K55" s="24"/>
      <c r="L55" s="35"/>
      <c r="M55" s="35"/>
      <c r="N55" s="35"/>
      <c r="O55" s="24"/>
      <c r="P55" s="35"/>
      <c r="Q55" s="35"/>
      <c r="R55" s="35"/>
      <c r="S55" s="24"/>
      <c r="T55" s="34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 s="52">
        <f t="shared" si="4"/>
        <v>0</v>
      </c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</row>
    <row r="56" spans="1:112" x14ac:dyDescent="0.3">
      <c r="A56" s="68"/>
      <c r="B56" s="8" t="s">
        <v>12</v>
      </c>
      <c r="C56" s="9" t="s">
        <v>13</v>
      </c>
      <c r="D56" s="35">
        <v>0</v>
      </c>
      <c r="E56" s="35">
        <v>0</v>
      </c>
      <c r="F56" s="35">
        <v>0</v>
      </c>
      <c r="G56" s="25">
        <f t="shared" si="1"/>
        <v>0</v>
      </c>
      <c r="H56" s="35">
        <v>0</v>
      </c>
      <c r="I56" s="35">
        <v>0</v>
      </c>
      <c r="J56" s="35">
        <v>0</v>
      </c>
      <c r="K56" s="24">
        <f>SUM(H56:J56)</f>
        <v>0</v>
      </c>
      <c r="L56" s="35">
        <v>0</v>
      </c>
      <c r="M56" s="35">
        <v>0</v>
      </c>
      <c r="N56" s="35">
        <v>0</v>
      </c>
      <c r="O56" s="24">
        <f t="shared" si="2"/>
        <v>0</v>
      </c>
      <c r="P56" s="35">
        <v>0</v>
      </c>
      <c r="Q56" s="35">
        <v>0</v>
      </c>
      <c r="R56" s="35">
        <v>0</v>
      </c>
      <c r="S56" s="24">
        <f t="shared" si="3"/>
        <v>0</v>
      </c>
      <c r="T56" s="34">
        <f t="shared" si="5"/>
        <v>0</v>
      </c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 s="52">
        <f t="shared" si="4"/>
        <v>0</v>
      </c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</row>
    <row r="57" spans="1:112" x14ac:dyDescent="0.3">
      <c r="A57" s="68"/>
      <c r="B57" s="8" t="s">
        <v>14</v>
      </c>
      <c r="C57" s="9" t="s">
        <v>13</v>
      </c>
      <c r="D57" s="35">
        <v>2</v>
      </c>
      <c r="E57" s="35">
        <v>10</v>
      </c>
      <c r="F57" s="35">
        <v>0</v>
      </c>
      <c r="G57" s="25">
        <f t="shared" si="1"/>
        <v>12</v>
      </c>
      <c r="H57" s="35">
        <v>10</v>
      </c>
      <c r="I57" s="35">
        <v>0</v>
      </c>
      <c r="J57" s="35">
        <v>10</v>
      </c>
      <c r="K57" s="24">
        <f>SUM(H57:J57)</f>
        <v>20</v>
      </c>
      <c r="L57" s="35">
        <v>1</v>
      </c>
      <c r="M57" s="35">
        <v>2</v>
      </c>
      <c r="N57" s="35">
        <v>10</v>
      </c>
      <c r="O57" s="24">
        <f t="shared" si="2"/>
        <v>13</v>
      </c>
      <c r="P57" s="35">
        <v>0</v>
      </c>
      <c r="Q57" s="35">
        <v>0</v>
      </c>
      <c r="R57" s="35">
        <v>0</v>
      </c>
      <c r="S57" s="24">
        <f t="shared" si="3"/>
        <v>0</v>
      </c>
      <c r="T57" s="34">
        <f t="shared" si="5"/>
        <v>45</v>
      </c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 s="52">
        <f t="shared" si="4"/>
        <v>0</v>
      </c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</row>
    <row r="58" spans="1:112" ht="16.5" x14ac:dyDescent="0.3">
      <c r="A58" s="68"/>
      <c r="B58" s="49" t="s">
        <v>75</v>
      </c>
      <c r="C58" s="53"/>
      <c r="D58" s="53">
        <f t="shared" ref="D58:I58" si="7">SUM(D52:D57)</f>
        <v>391</v>
      </c>
      <c r="E58" s="53">
        <f t="shared" si="7"/>
        <v>176</v>
      </c>
      <c r="F58" s="53">
        <f t="shared" si="7"/>
        <v>442</v>
      </c>
      <c r="G58" s="57">
        <f t="shared" si="7"/>
        <v>1009</v>
      </c>
      <c r="H58" s="53">
        <f t="shared" si="7"/>
        <v>169</v>
      </c>
      <c r="I58" s="53">
        <f t="shared" si="7"/>
        <v>245</v>
      </c>
      <c r="J58" s="53">
        <f t="shared" ref="J58:S58" si="8">SUM(J52:J57)</f>
        <v>173</v>
      </c>
      <c r="K58" s="57">
        <f t="shared" si="8"/>
        <v>587</v>
      </c>
      <c r="L58" s="55">
        <f t="shared" si="8"/>
        <v>344</v>
      </c>
      <c r="M58" s="55">
        <f t="shared" si="8"/>
        <v>222</v>
      </c>
      <c r="N58" s="55">
        <f t="shared" si="8"/>
        <v>623</v>
      </c>
      <c r="O58" s="57">
        <f t="shared" si="8"/>
        <v>1189</v>
      </c>
      <c r="P58" s="55">
        <f t="shared" si="8"/>
        <v>0</v>
      </c>
      <c r="Q58" s="55">
        <f t="shared" si="8"/>
        <v>0</v>
      </c>
      <c r="R58" s="55">
        <f t="shared" si="8"/>
        <v>0</v>
      </c>
      <c r="S58" s="57">
        <f t="shared" si="8"/>
        <v>0</v>
      </c>
      <c r="T58" s="58">
        <f>G58+K58+O58+S58</f>
        <v>2785</v>
      </c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 s="52">
        <f t="shared" si="4"/>
        <v>0</v>
      </c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</row>
    <row r="59" spans="1:112" x14ac:dyDescent="0.3">
      <c r="A59" s="68"/>
      <c r="B59" s="8" t="s">
        <v>60</v>
      </c>
      <c r="C59" s="9" t="s">
        <v>13</v>
      </c>
      <c r="D59" s="35">
        <v>21</v>
      </c>
      <c r="E59" s="35">
        <v>2</v>
      </c>
      <c r="F59" s="35">
        <v>0</v>
      </c>
      <c r="G59" s="25">
        <f t="shared" si="1"/>
        <v>23</v>
      </c>
      <c r="H59" s="35">
        <v>5</v>
      </c>
      <c r="I59" s="35">
        <v>2</v>
      </c>
      <c r="J59" s="35">
        <v>5</v>
      </c>
      <c r="K59" s="24">
        <f>SUM(H59:J59)</f>
        <v>12</v>
      </c>
      <c r="L59" s="35">
        <v>2</v>
      </c>
      <c r="M59" s="35">
        <v>1</v>
      </c>
      <c r="N59" s="35">
        <v>2</v>
      </c>
      <c r="O59" s="24">
        <f t="shared" si="2"/>
        <v>5</v>
      </c>
      <c r="P59" s="35">
        <v>0</v>
      </c>
      <c r="Q59" s="35">
        <v>0</v>
      </c>
      <c r="R59" s="35">
        <v>0</v>
      </c>
      <c r="S59" s="24">
        <f t="shared" si="3"/>
        <v>0</v>
      </c>
      <c r="T59" s="34">
        <f t="shared" si="5"/>
        <v>40</v>
      </c>
      <c r="U59" s="39"/>
      <c r="V59" s="10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 s="52">
        <f t="shared" si="4"/>
        <v>0</v>
      </c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</row>
    <row r="60" spans="1:112" ht="19.5" customHeight="1" x14ac:dyDescent="0.3">
      <c r="A60" s="68"/>
      <c r="B60" s="8" t="s">
        <v>15</v>
      </c>
      <c r="C60" s="9" t="s">
        <v>13</v>
      </c>
      <c r="D60" s="35">
        <v>0</v>
      </c>
      <c r="E60" s="35">
        <v>2</v>
      </c>
      <c r="F60" s="35">
        <v>0</v>
      </c>
      <c r="G60" s="25">
        <f t="shared" si="1"/>
        <v>2</v>
      </c>
      <c r="H60" s="35">
        <v>0</v>
      </c>
      <c r="I60" s="35">
        <v>0</v>
      </c>
      <c r="J60" s="35">
        <v>6</v>
      </c>
      <c r="K60" s="24">
        <f t="shared" ref="K60:K73" si="9">SUM(H60:J60)</f>
        <v>6</v>
      </c>
      <c r="L60" s="35">
        <v>3</v>
      </c>
      <c r="M60" s="35">
        <v>2</v>
      </c>
      <c r="N60" s="35">
        <v>2</v>
      </c>
      <c r="O60" s="24">
        <f t="shared" si="2"/>
        <v>7</v>
      </c>
      <c r="P60" s="35">
        <v>0</v>
      </c>
      <c r="Q60" s="35">
        <v>0</v>
      </c>
      <c r="R60" s="35">
        <v>0</v>
      </c>
      <c r="S60" s="24">
        <f t="shared" si="3"/>
        <v>0</v>
      </c>
      <c r="T60" s="34">
        <f t="shared" si="5"/>
        <v>15</v>
      </c>
      <c r="U60" s="39"/>
      <c r="V60" s="1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 s="52">
        <f t="shared" si="4"/>
        <v>0</v>
      </c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</row>
    <row r="61" spans="1:112" x14ac:dyDescent="0.3">
      <c r="A61" s="68"/>
      <c r="B61" s="8" t="s">
        <v>16</v>
      </c>
      <c r="C61" s="9" t="s">
        <v>13</v>
      </c>
      <c r="D61" s="35">
        <v>30</v>
      </c>
      <c r="E61" s="35">
        <v>36</v>
      </c>
      <c r="F61" s="35">
        <v>0</v>
      </c>
      <c r="G61" s="25">
        <f t="shared" si="1"/>
        <v>66</v>
      </c>
      <c r="H61" s="35">
        <v>2</v>
      </c>
      <c r="I61" s="35">
        <v>32</v>
      </c>
      <c r="J61" s="35">
        <v>14</v>
      </c>
      <c r="K61" s="24">
        <f t="shared" si="9"/>
        <v>48</v>
      </c>
      <c r="L61" s="35">
        <v>1</v>
      </c>
      <c r="M61" s="35">
        <v>35</v>
      </c>
      <c r="N61" s="35">
        <v>17</v>
      </c>
      <c r="O61" s="24">
        <f t="shared" si="2"/>
        <v>53</v>
      </c>
      <c r="P61" s="35">
        <v>0</v>
      </c>
      <c r="Q61" s="35">
        <v>0</v>
      </c>
      <c r="R61" s="35">
        <v>0</v>
      </c>
      <c r="S61" s="24">
        <f t="shared" si="3"/>
        <v>0</v>
      </c>
      <c r="T61" s="34">
        <f t="shared" si="5"/>
        <v>167</v>
      </c>
      <c r="U61" s="39"/>
      <c r="V61" s="10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 s="52">
        <f t="shared" si="4"/>
        <v>0</v>
      </c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</row>
    <row r="62" spans="1:112" x14ac:dyDescent="0.3">
      <c r="A62" s="68"/>
      <c r="B62" s="8" t="s">
        <v>17</v>
      </c>
      <c r="C62" s="9" t="s">
        <v>13</v>
      </c>
      <c r="D62" s="35">
        <v>2</v>
      </c>
      <c r="E62" s="35">
        <v>0</v>
      </c>
      <c r="F62" s="35">
        <v>0</v>
      </c>
      <c r="G62" s="25">
        <f t="shared" si="1"/>
        <v>2</v>
      </c>
      <c r="H62" s="35">
        <v>0</v>
      </c>
      <c r="I62" s="35">
        <v>10</v>
      </c>
      <c r="J62" s="35">
        <v>1</v>
      </c>
      <c r="K62" s="24">
        <f t="shared" si="9"/>
        <v>11</v>
      </c>
      <c r="L62" s="35">
        <v>211</v>
      </c>
      <c r="M62" s="35">
        <v>0</v>
      </c>
      <c r="N62" s="35">
        <v>2</v>
      </c>
      <c r="O62" s="24">
        <f t="shared" si="2"/>
        <v>213</v>
      </c>
      <c r="P62" s="35">
        <v>0</v>
      </c>
      <c r="Q62" s="35">
        <v>0</v>
      </c>
      <c r="R62" s="35">
        <v>0</v>
      </c>
      <c r="S62" s="24">
        <f t="shared" si="3"/>
        <v>0</v>
      </c>
      <c r="T62" s="34">
        <f t="shared" si="5"/>
        <v>226</v>
      </c>
      <c r="U62" s="39"/>
      <c r="V62" s="10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 s="52">
        <f t="shared" si="4"/>
        <v>0</v>
      </c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</row>
    <row r="63" spans="1:112" x14ac:dyDescent="0.3">
      <c r="A63" s="68"/>
      <c r="B63" s="8" t="s">
        <v>18</v>
      </c>
      <c r="C63" s="9" t="s">
        <v>13</v>
      </c>
      <c r="D63" s="35">
        <v>0</v>
      </c>
      <c r="E63" s="35">
        <v>33</v>
      </c>
      <c r="F63" s="35">
        <v>10</v>
      </c>
      <c r="G63" s="25">
        <f t="shared" si="1"/>
        <v>43</v>
      </c>
      <c r="H63" s="35">
        <v>18</v>
      </c>
      <c r="I63" s="35">
        <v>32</v>
      </c>
      <c r="J63" s="35">
        <v>19</v>
      </c>
      <c r="K63" s="24">
        <f t="shared" si="9"/>
        <v>69</v>
      </c>
      <c r="L63" s="35">
        <v>21</v>
      </c>
      <c r="M63" s="35">
        <v>22</v>
      </c>
      <c r="N63" s="35">
        <v>12</v>
      </c>
      <c r="O63" s="24">
        <f t="shared" si="2"/>
        <v>55</v>
      </c>
      <c r="P63" s="35">
        <v>0</v>
      </c>
      <c r="Q63" s="35">
        <v>0</v>
      </c>
      <c r="R63" s="35">
        <v>0</v>
      </c>
      <c r="S63" s="24">
        <f t="shared" si="3"/>
        <v>0</v>
      </c>
      <c r="T63" s="34">
        <f t="shared" si="5"/>
        <v>167</v>
      </c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 s="52">
        <f t="shared" si="4"/>
        <v>0</v>
      </c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</row>
    <row r="64" spans="1:112" x14ac:dyDescent="0.3">
      <c r="A64" s="68"/>
      <c r="B64" s="8" t="s">
        <v>19</v>
      </c>
      <c r="C64" s="9" t="s">
        <v>13</v>
      </c>
      <c r="D64" s="35">
        <v>107</v>
      </c>
      <c r="E64" s="35">
        <v>52</v>
      </c>
      <c r="F64" s="35">
        <v>2</v>
      </c>
      <c r="G64" s="25">
        <f t="shared" si="1"/>
        <v>161</v>
      </c>
      <c r="H64" s="35">
        <v>18</v>
      </c>
      <c r="I64" s="35">
        <v>7</v>
      </c>
      <c r="J64" s="35">
        <v>29</v>
      </c>
      <c r="K64" s="24">
        <f t="shared" si="9"/>
        <v>54</v>
      </c>
      <c r="L64" s="35">
        <v>1</v>
      </c>
      <c r="M64" s="35">
        <v>5</v>
      </c>
      <c r="N64" s="35">
        <v>7</v>
      </c>
      <c r="O64" s="24">
        <f t="shared" si="2"/>
        <v>13</v>
      </c>
      <c r="P64" s="35">
        <v>0</v>
      </c>
      <c r="Q64" s="35">
        <v>0</v>
      </c>
      <c r="R64" s="35">
        <v>0</v>
      </c>
      <c r="S64" s="24">
        <f t="shared" si="3"/>
        <v>0</v>
      </c>
      <c r="T64" s="34">
        <f t="shared" si="5"/>
        <v>228</v>
      </c>
      <c r="U64" s="39"/>
      <c r="V64" s="10"/>
      <c r="W64" s="10"/>
      <c r="X64"/>
      <c r="Y64"/>
      <c r="Z64" s="10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 s="52">
        <f t="shared" si="4"/>
        <v>0</v>
      </c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</row>
    <row r="65" spans="1:112" x14ac:dyDescent="0.3">
      <c r="A65" s="68"/>
      <c r="B65" s="8" t="s">
        <v>93</v>
      </c>
      <c r="C65" s="9" t="s">
        <v>13</v>
      </c>
      <c r="D65" s="35">
        <v>0</v>
      </c>
      <c r="E65" s="35">
        <v>0</v>
      </c>
      <c r="F65" s="35">
        <v>0</v>
      </c>
      <c r="G65" s="25">
        <f t="shared" si="1"/>
        <v>0</v>
      </c>
      <c r="H65" s="35">
        <v>2</v>
      </c>
      <c r="I65" s="35">
        <v>27</v>
      </c>
      <c r="J65" s="35">
        <v>4</v>
      </c>
      <c r="K65" s="24">
        <f t="shared" si="9"/>
        <v>33</v>
      </c>
      <c r="L65" s="35">
        <v>1</v>
      </c>
      <c r="M65" s="35">
        <v>0</v>
      </c>
      <c r="N65" s="35">
        <v>17</v>
      </c>
      <c r="O65" s="24">
        <f t="shared" si="2"/>
        <v>18</v>
      </c>
      <c r="P65" s="35">
        <v>0</v>
      </c>
      <c r="Q65" s="35">
        <v>0</v>
      </c>
      <c r="R65" s="35">
        <v>0</v>
      </c>
      <c r="S65" s="24">
        <f t="shared" si="3"/>
        <v>0</v>
      </c>
      <c r="T65" s="34">
        <f t="shared" si="5"/>
        <v>51</v>
      </c>
      <c r="U65" s="39"/>
      <c r="V65" s="10"/>
      <c r="W65" s="10"/>
      <c r="X65"/>
      <c r="Y65"/>
      <c r="Z65" s="10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 s="52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</row>
    <row r="66" spans="1:112" x14ac:dyDescent="0.3">
      <c r="A66" s="68"/>
      <c r="B66" s="8" t="s">
        <v>96</v>
      </c>
      <c r="C66" s="9" t="s">
        <v>13</v>
      </c>
      <c r="D66" s="35">
        <v>0</v>
      </c>
      <c r="E66" s="35">
        <v>0</v>
      </c>
      <c r="F66" s="35">
        <v>0</v>
      </c>
      <c r="G66" s="25">
        <f t="shared" si="1"/>
        <v>0</v>
      </c>
      <c r="H66" s="35">
        <v>0</v>
      </c>
      <c r="I66" s="35">
        <v>35</v>
      </c>
      <c r="J66" s="35">
        <v>15</v>
      </c>
      <c r="K66" s="24">
        <f t="shared" si="9"/>
        <v>50</v>
      </c>
      <c r="L66" s="35">
        <v>23</v>
      </c>
      <c r="M66" s="35">
        <v>30</v>
      </c>
      <c r="N66" s="35">
        <v>8</v>
      </c>
      <c r="O66" s="24">
        <v>0</v>
      </c>
      <c r="P66" s="35">
        <v>0</v>
      </c>
      <c r="Q66" s="35">
        <v>0</v>
      </c>
      <c r="R66" s="35">
        <v>0</v>
      </c>
      <c r="S66" s="24">
        <v>0</v>
      </c>
      <c r="T66" s="34">
        <v>0</v>
      </c>
      <c r="U66" s="39"/>
      <c r="V66" s="10"/>
      <c r="W66" s="10"/>
      <c r="X66"/>
      <c r="Y66"/>
      <c r="Z66" s="10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 s="52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</row>
    <row r="67" spans="1:112" x14ac:dyDescent="0.3">
      <c r="A67" s="68"/>
      <c r="B67" s="8" t="s">
        <v>20</v>
      </c>
      <c r="C67" s="9" t="s">
        <v>13</v>
      </c>
      <c r="D67" s="35">
        <v>30</v>
      </c>
      <c r="E67" s="35">
        <v>20</v>
      </c>
      <c r="F67" s="35">
        <v>0</v>
      </c>
      <c r="G67" s="25">
        <f t="shared" si="1"/>
        <v>50</v>
      </c>
      <c r="H67" s="35">
        <v>12</v>
      </c>
      <c r="I67" s="35">
        <v>7</v>
      </c>
      <c r="J67" s="35">
        <v>24</v>
      </c>
      <c r="K67" s="24">
        <f t="shared" si="9"/>
        <v>43</v>
      </c>
      <c r="L67" s="35">
        <v>2</v>
      </c>
      <c r="M67" s="35">
        <v>0</v>
      </c>
      <c r="N67" s="35">
        <v>2</v>
      </c>
      <c r="O67" s="24">
        <f t="shared" si="2"/>
        <v>4</v>
      </c>
      <c r="P67" s="35">
        <v>0</v>
      </c>
      <c r="Q67" s="35">
        <v>0</v>
      </c>
      <c r="R67" s="35">
        <v>0</v>
      </c>
      <c r="S67" s="24">
        <f t="shared" si="3"/>
        <v>0</v>
      </c>
      <c r="T67" s="34">
        <f t="shared" si="5"/>
        <v>97</v>
      </c>
      <c r="U67" s="39"/>
      <c r="V67" s="10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 s="52">
        <f t="shared" si="4"/>
        <v>0</v>
      </c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</row>
    <row r="68" spans="1:112" x14ac:dyDescent="0.3">
      <c r="A68" s="68"/>
      <c r="B68" s="8" t="s">
        <v>21</v>
      </c>
      <c r="C68" s="9" t="s">
        <v>13</v>
      </c>
      <c r="D68" s="35">
        <v>10</v>
      </c>
      <c r="E68" s="35">
        <v>0</v>
      </c>
      <c r="F68" s="35">
        <v>0</v>
      </c>
      <c r="G68" s="25">
        <f t="shared" si="1"/>
        <v>10</v>
      </c>
      <c r="H68" s="35">
        <v>0</v>
      </c>
      <c r="I68" s="35">
        <v>0</v>
      </c>
      <c r="J68" s="35">
        <v>0</v>
      </c>
      <c r="K68" s="24">
        <f t="shared" si="9"/>
        <v>0</v>
      </c>
      <c r="L68" s="35">
        <v>0</v>
      </c>
      <c r="M68" s="35">
        <v>0</v>
      </c>
      <c r="N68" s="35">
        <v>0</v>
      </c>
      <c r="O68" s="24">
        <f t="shared" si="2"/>
        <v>0</v>
      </c>
      <c r="P68" s="35">
        <v>0</v>
      </c>
      <c r="Q68" s="35">
        <v>0</v>
      </c>
      <c r="R68" s="35">
        <v>0</v>
      </c>
      <c r="S68" s="24">
        <f t="shared" si="3"/>
        <v>0</v>
      </c>
      <c r="T68" s="34">
        <f t="shared" si="5"/>
        <v>10</v>
      </c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 s="52">
        <f t="shared" si="4"/>
        <v>0</v>
      </c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</row>
    <row r="69" spans="1:112" x14ac:dyDescent="0.3">
      <c r="A69" s="68"/>
      <c r="B69" s="8" t="s">
        <v>62</v>
      </c>
      <c r="C69" s="9" t="s">
        <v>13</v>
      </c>
      <c r="D69" s="35">
        <v>0</v>
      </c>
      <c r="E69" s="35">
        <v>0</v>
      </c>
      <c r="F69" s="35">
        <v>0</v>
      </c>
      <c r="G69" s="25">
        <f t="shared" si="1"/>
        <v>0</v>
      </c>
      <c r="H69" s="35">
        <v>0</v>
      </c>
      <c r="I69" s="35">
        <v>0</v>
      </c>
      <c r="J69" s="35">
        <v>0</v>
      </c>
      <c r="K69" s="24">
        <f t="shared" si="9"/>
        <v>0</v>
      </c>
      <c r="L69" s="35">
        <v>0</v>
      </c>
      <c r="M69" s="35">
        <v>0</v>
      </c>
      <c r="N69" s="35">
        <v>0</v>
      </c>
      <c r="O69" s="24">
        <v>0</v>
      </c>
      <c r="P69" s="35">
        <v>0</v>
      </c>
      <c r="Q69" s="35">
        <v>0</v>
      </c>
      <c r="R69" s="35">
        <v>0</v>
      </c>
      <c r="S69" s="24">
        <f t="shared" si="3"/>
        <v>0</v>
      </c>
      <c r="T69" s="34">
        <f t="shared" si="5"/>
        <v>0</v>
      </c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 s="52">
        <f t="shared" si="4"/>
        <v>0</v>
      </c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</row>
    <row r="70" spans="1:112" x14ac:dyDescent="0.3">
      <c r="A70" s="68"/>
      <c r="B70" s="8" t="s">
        <v>63</v>
      </c>
      <c r="C70" s="9" t="s">
        <v>13</v>
      </c>
      <c r="D70" s="35">
        <v>0</v>
      </c>
      <c r="E70" s="35">
        <v>0</v>
      </c>
      <c r="F70" s="35">
        <v>0</v>
      </c>
      <c r="G70" s="25">
        <f t="shared" si="1"/>
        <v>0</v>
      </c>
      <c r="H70" s="35">
        <v>0</v>
      </c>
      <c r="I70" s="35">
        <v>0</v>
      </c>
      <c r="J70" s="35">
        <v>0</v>
      </c>
      <c r="K70" s="24">
        <f t="shared" si="9"/>
        <v>0</v>
      </c>
      <c r="L70" s="35">
        <v>0</v>
      </c>
      <c r="M70" s="35">
        <v>0</v>
      </c>
      <c r="N70" s="35">
        <v>0</v>
      </c>
      <c r="O70" s="24">
        <v>0</v>
      </c>
      <c r="P70" s="35">
        <v>0</v>
      </c>
      <c r="Q70" s="35">
        <v>0</v>
      </c>
      <c r="R70" s="35">
        <v>0</v>
      </c>
      <c r="S70" s="24">
        <f t="shared" si="3"/>
        <v>0</v>
      </c>
      <c r="T70" s="34">
        <f t="shared" si="5"/>
        <v>0</v>
      </c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 s="52">
        <f t="shared" si="4"/>
        <v>0</v>
      </c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</row>
    <row r="71" spans="1:112" x14ac:dyDescent="0.3">
      <c r="A71" s="68"/>
      <c r="B71" s="8" t="s">
        <v>22</v>
      </c>
      <c r="C71" s="9" t="s">
        <v>13</v>
      </c>
      <c r="D71" s="35">
        <v>1</v>
      </c>
      <c r="E71" s="35">
        <v>0</v>
      </c>
      <c r="F71" s="35">
        <v>0</v>
      </c>
      <c r="G71" s="25">
        <f t="shared" si="1"/>
        <v>1</v>
      </c>
      <c r="H71" s="35">
        <v>7</v>
      </c>
      <c r="I71" s="35">
        <v>2</v>
      </c>
      <c r="J71" s="35">
        <v>4</v>
      </c>
      <c r="K71" s="24">
        <f t="shared" si="9"/>
        <v>13</v>
      </c>
      <c r="L71" s="35">
        <v>1</v>
      </c>
      <c r="M71" s="35">
        <v>0</v>
      </c>
      <c r="N71" s="35">
        <v>12</v>
      </c>
      <c r="O71" s="24">
        <f t="shared" si="2"/>
        <v>13</v>
      </c>
      <c r="P71" s="35">
        <v>0</v>
      </c>
      <c r="Q71" s="35">
        <v>0</v>
      </c>
      <c r="R71" s="35">
        <v>0</v>
      </c>
      <c r="S71" s="24">
        <f t="shared" si="3"/>
        <v>0</v>
      </c>
      <c r="T71" s="34">
        <f t="shared" si="5"/>
        <v>27</v>
      </c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 s="52">
        <f t="shared" si="4"/>
        <v>0</v>
      </c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</row>
    <row r="72" spans="1:112" x14ac:dyDescent="0.3">
      <c r="A72" s="68"/>
      <c r="B72" s="8" t="s">
        <v>61</v>
      </c>
      <c r="C72" s="9" t="s">
        <v>13</v>
      </c>
      <c r="D72" s="35">
        <v>50</v>
      </c>
      <c r="E72" s="35">
        <v>45</v>
      </c>
      <c r="F72" s="35">
        <v>0</v>
      </c>
      <c r="G72" s="25">
        <f t="shared" si="1"/>
        <v>95</v>
      </c>
      <c r="H72" s="35">
        <v>12</v>
      </c>
      <c r="I72" s="35">
        <v>2</v>
      </c>
      <c r="J72" s="35">
        <v>24</v>
      </c>
      <c r="K72" s="24">
        <f t="shared" si="9"/>
        <v>38</v>
      </c>
      <c r="L72" s="35">
        <v>1</v>
      </c>
      <c r="M72" s="35">
        <v>25</v>
      </c>
      <c r="N72" s="35">
        <v>22</v>
      </c>
      <c r="O72" s="24">
        <v>0</v>
      </c>
      <c r="P72" s="35">
        <v>0</v>
      </c>
      <c r="Q72" s="35">
        <v>0</v>
      </c>
      <c r="R72" s="35">
        <v>0</v>
      </c>
      <c r="S72" s="24">
        <f t="shared" si="3"/>
        <v>0</v>
      </c>
      <c r="T72" s="34">
        <f t="shared" si="5"/>
        <v>133</v>
      </c>
      <c r="U72" s="39"/>
      <c r="V72" s="10"/>
      <c r="W72" s="10"/>
      <c r="X72" s="10"/>
      <c r="Y72"/>
      <c r="Z72" s="10"/>
      <c r="AA72" s="10"/>
      <c r="AB72" s="10"/>
      <c r="AC72" s="10"/>
      <c r="AD72"/>
      <c r="AE72" s="10"/>
      <c r="AF72" s="10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 s="52">
        <f t="shared" si="4"/>
        <v>0</v>
      </c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</row>
    <row r="73" spans="1:112" x14ac:dyDescent="0.3">
      <c r="A73" s="68"/>
      <c r="B73" s="8" t="s">
        <v>23</v>
      </c>
      <c r="C73" s="9" t="s">
        <v>13</v>
      </c>
      <c r="D73" s="35">
        <v>0</v>
      </c>
      <c r="E73" s="35">
        <v>10</v>
      </c>
      <c r="F73" s="35">
        <v>0</v>
      </c>
      <c r="G73" s="25">
        <f t="shared" si="1"/>
        <v>10</v>
      </c>
      <c r="H73" s="35">
        <v>0</v>
      </c>
      <c r="I73" s="35">
        <v>0</v>
      </c>
      <c r="J73" s="35">
        <v>0</v>
      </c>
      <c r="K73" s="24">
        <f t="shared" si="9"/>
        <v>0</v>
      </c>
      <c r="L73" s="35">
        <v>0</v>
      </c>
      <c r="M73" s="35">
        <v>0</v>
      </c>
      <c r="N73" s="35">
        <v>0</v>
      </c>
      <c r="O73" s="24">
        <f t="shared" si="2"/>
        <v>0</v>
      </c>
      <c r="P73" s="35">
        <v>0</v>
      </c>
      <c r="Q73" s="35">
        <v>0</v>
      </c>
      <c r="R73" s="35">
        <v>0</v>
      </c>
      <c r="S73" s="24">
        <f t="shared" si="3"/>
        <v>0</v>
      </c>
      <c r="T73" s="34">
        <f t="shared" si="5"/>
        <v>10</v>
      </c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 s="52">
        <f t="shared" si="4"/>
        <v>0</v>
      </c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</row>
    <row r="74" spans="1:112" ht="16.5" x14ac:dyDescent="0.3">
      <c r="A74" s="68"/>
      <c r="B74" s="49" t="s">
        <v>72</v>
      </c>
      <c r="C74" s="53"/>
      <c r="D74" s="53">
        <f t="shared" ref="D74:S74" si="10">SUM(D59:D73)</f>
        <v>251</v>
      </c>
      <c r="E74" s="53">
        <f t="shared" si="10"/>
        <v>200</v>
      </c>
      <c r="F74" s="53">
        <f t="shared" si="10"/>
        <v>12</v>
      </c>
      <c r="G74" s="57">
        <f t="shared" si="10"/>
        <v>463</v>
      </c>
      <c r="H74" s="55">
        <f t="shared" si="10"/>
        <v>76</v>
      </c>
      <c r="I74" s="55">
        <f t="shared" si="10"/>
        <v>156</v>
      </c>
      <c r="J74" s="55">
        <f t="shared" si="10"/>
        <v>145</v>
      </c>
      <c r="K74" s="57">
        <f t="shared" si="10"/>
        <v>377</v>
      </c>
      <c r="L74" s="55">
        <f t="shared" si="10"/>
        <v>267</v>
      </c>
      <c r="M74" s="55">
        <f t="shared" si="10"/>
        <v>120</v>
      </c>
      <c r="N74" s="55">
        <f t="shared" si="10"/>
        <v>103</v>
      </c>
      <c r="O74" s="57">
        <f t="shared" si="10"/>
        <v>381</v>
      </c>
      <c r="P74" s="55">
        <f t="shared" si="10"/>
        <v>0</v>
      </c>
      <c r="Q74" s="55">
        <f t="shared" si="10"/>
        <v>0</v>
      </c>
      <c r="R74" s="55">
        <f t="shared" si="10"/>
        <v>0</v>
      </c>
      <c r="S74" s="57">
        <f t="shared" si="10"/>
        <v>0</v>
      </c>
      <c r="T74" s="58">
        <f>G74+K74+O74+S74</f>
        <v>1221</v>
      </c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 s="52">
        <f t="shared" si="4"/>
        <v>0</v>
      </c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</row>
    <row r="75" spans="1:112" x14ac:dyDescent="0.3">
      <c r="A75" s="68"/>
      <c r="B75" s="8" t="s">
        <v>24</v>
      </c>
      <c r="C75" s="9" t="s">
        <v>25</v>
      </c>
      <c r="D75" s="35">
        <v>2544</v>
      </c>
      <c r="E75" s="35">
        <v>2329</v>
      </c>
      <c r="F75" s="35">
        <v>722</v>
      </c>
      <c r="G75" s="25">
        <f t="shared" si="1"/>
        <v>5595</v>
      </c>
      <c r="H75" s="35">
        <v>662</v>
      </c>
      <c r="I75" s="35">
        <v>473</v>
      </c>
      <c r="J75" s="35">
        <v>1055</v>
      </c>
      <c r="K75" s="24">
        <f t="shared" ref="K75:K89" si="11">SUM(H75:J75)</f>
        <v>2190</v>
      </c>
      <c r="L75" s="35">
        <v>845</v>
      </c>
      <c r="M75" s="35">
        <v>635</v>
      </c>
      <c r="N75" s="35">
        <v>1080</v>
      </c>
      <c r="O75" s="24">
        <f t="shared" si="2"/>
        <v>2560</v>
      </c>
      <c r="P75" s="35">
        <v>0</v>
      </c>
      <c r="Q75" s="35">
        <v>0</v>
      </c>
      <c r="R75" s="35">
        <v>0</v>
      </c>
      <c r="S75" s="24">
        <f t="shared" si="3"/>
        <v>0</v>
      </c>
      <c r="T75" s="34">
        <f t="shared" si="5"/>
        <v>10345</v>
      </c>
      <c r="U75" s="39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0"/>
      <c r="AK75" s="10"/>
      <c r="AL75" s="10"/>
      <c r="AM75" s="10"/>
      <c r="AN75" s="10"/>
      <c r="AO75" s="10"/>
      <c r="AP75" s="10"/>
      <c r="AQ75" s="10"/>
      <c r="AR75" s="10"/>
      <c r="AS75" s="10"/>
      <c r="AT75" s="10"/>
      <c r="AU75" s="52">
        <f t="shared" si="4"/>
        <v>0</v>
      </c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</row>
    <row r="76" spans="1:112" x14ac:dyDescent="0.3">
      <c r="A76" s="68"/>
      <c r="B76" s="8" t="s">
        <v>26</v>
      </c>
      <c r="C76" s="9" t="s">
        <v>25</v>
      </c>
      <c r="D76" s="35">
        <v>2794</v>
      </c>
      <c r="E76" s="35">
        <v>2366</v>
      </c>
      <c r="F76" s="35">
        <v>884</v>
      </c>
      <c r="G76" s="25">
        <f t="shared" si="1"/>
        <v>6044</v>
      </c>
      <c r="H76" s="35">
        <v>676</v>
      </c>
      <c r="I76" s="35">
        <v>617</v>
      </c>
      <c r="J76" s="35">
        <v>1145</v>
      </c>
      <c r="K76" s="24">
        <f t="shared" si="11"/>
        <v>2438</v>
      </c>
      <c r="L76" s="35">
        <v>1145</v>
      </c>
      <c r="M76" s="35">
        <v>725</v>
      </c>
      <c r="N76" s="35">
        <v>1230</v>
      </c>
      <c r="O76" s="24">
        <f t="shared" si="2"/>
        <v>3100</v>
      </c>
      <c r="P76" s="35">
        <v>0</v>
      </c>
      <c r="Q76" s="35">
        <v>0</v>
      </c>
      <c r="R76" s="35">
        <v>0</v>
      </c>
      <c r="S76" s="24">
        <f t="shared" si="3"/>
        <v>0</v>
      </c>
      <c r="T76" s="34">
        <f t="shared" si="5"/>
        <v>11582</v>
      </c>
      <c r="U76" s="39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0"/>
      <c r="AK76" s="10"/>
      <c r="AL76" s="10"/>
      <c r="AM76" s="10"/>
      <c r="AN76" s="10"/>
      <c r="AO76" s="10"/>
      <c r="AP76" s="10"/>
      <c r="AQ76" s="10"/>
      <c r="AR76" s="10"/>
      <c r="AS76" s="10"/>
      <c r="AT76" s="10"/>
      <c r="AU76" s="52">
        <f t="shared" si="4"/>
        <v>0</v>
      </c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</row>
    <row r="77" spans="1:112" x14ac:dyDescent="0.3">
      <c r="A77" s="68"/>
      <c r="B77" s="8" t="s">
        <v>27</v>
      </c>
      <c r="C77" s="9" t="s">
        <v>25</v>
      </c>
      <c r="D77" s="35">
        <v>1689</v>
      </c>
      <c r="E77" s="35">
        <v>1995</v>
      </c>
      <c r="F77" s="35">
        <v>1107</v>
      </c>
      <c r="G77" s="25">
        <f t="shared" si="1"/>
        <v>4791</v>
      </c>
      <c r="H77" s="35">
        <v>689</v>
      </c>
      <c r="I77" s="35">
        <v>452</v>
      </c>
      <c r="J77" s="35">
        <v>1005</v>
      </c>
      <c r="K77" s="24">
        <f t="shared" si="11"/>
        <v>2146</v>
      </c>
      <c r="L77" s="35">
        <v>795</v>
      </c>
      <c r="M77" s="35">
        <v>450</v>
      </c>
      <c r="N77" s="35">
        <v>780</v>
      </c>
      <c r="O77" s="24">
        <f t="shared" si="2"/>
        <v>2025</v>
      </c>
      <c r="P77" s="35">
        <v>0</v>
      </c>
      <c r="Q77" s="35">
        <v>0</v>
      </c>
      <c r="R77" s="35">
        <v>0</v>
      </c>
      <c r="S77" s="24">
        <f t="shared" si="3"/>
        <v>0</v>
      </c>
      <c r="T77" s="34">
        <f t="shared" si="5"/>
        <v>8962</v>
      </c>
      <c r="U77" s="39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0"/>
      <c r="AK77" s="10"/>
      <c r="AL77" s="10"/>
      <c r="AM77" s="10"/>
      <c r="AN77" s="10"/>
      <c r="AO77" s="10"/>
      <c r="AP77" s="10"/>
      <c r="AQ77" s="10"/>
      <c r="AR77" s="10"/>
      <c r="AS77" s="10"/>
      <c r="AT77" s="10"/>
      <c r="AU77" s="52">
        <f>SUM(U77:AT77)</f>
        <v>0</v>
      </c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</row>
    <row r="78" spans="1:112" ht="15" customHeight="1" x14ac:dyDescent="0.3">
      <c r="A78" s="68"/>
      <c r="B78" s="8" t="s">
        <v>28</v>
      </c>
      <c r="C78" s="9" t="s">
        <v>25</v>
      </c>
      <c r="D78" s="35">
        <v>0</v>
      </c>
      <c r="E78" s="35">
        <v>0</v>
      </c>
      <c r="F78" s="35">
        <v>0</v>
      </c>
      <c r="G78" s="25">
        <f t="shared" si="1"/>
        <v>0</v>
      </c>
      <c r="H78" s="35">
        <v>0</v>
      </c>
      <c r="I78" s="35">
        <v>5</v>
      </c>
      <c r="J78" s="35">
        <v>0</v>
      </c>
      <c r="K78" s="24">
        <f t="shared" si="11"/>
        <v>5</v>
      </c>
      <c r="L78" s="35">
        <v>0</v>
      </c>
      <c r="M78" s="35">
        <v>0</v>
      </c>
      <c r="N78" s="35">
        <v>0</v>
      </c>
      <c r="O78" s="24">
        <f t="shared" si="2"/>
        <v>0</v>
      </c>
      <c r="P78" s="35">
        <v>0</v>
      </c>
      <c r="Q78" s="35">
        <v>0</v>
      </c>
      <c r="R78" s="35">
        <v>0</v>
      </c>
      <c r="S78" s="24">
        <f t="shared" si="3"/>
        <v>0</v>
      </c>
      <c r="T78" s="34">
        <f t="shared" si="5"/>
        <v>5</v>
      </c>
      <c r="U78"/>
      <c r="V78"/>
      <c r="W78"/>
      <c r="X78"/>
      <c r="Y78"/>
      <c r="Z78"/>
      <c r="AA78"/>
      <c r="AB78"/>
      <c r="AC78" s="10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 s="52">
        <f t="shared" si="4"/>
        <v>0</v>
      </c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</row>
    <row r="79" spans="1:112" x14ac:dyDescent="0.3">
      <c r="A79" s="68"/>
      <c r="B79" s="8" t="s">
        <v>29</v>
      </c>
      <c r="C79" s="9" t="s">
        <v>25</v>
      </c>
      <c r="D79" s="35">
        <v>0</v>
      </c>
      <c r="E79" s="35">
        <v>0</v>
      </c>
      <c r="F79" s="35">
        <v>0</v>
      </c>
      <c r="G79" s="25">
        <f t="shared" si="1"/>
        <v>0</v>
      </c>
      <c r="H79" s="35">
        <v>0</v>
      </c>
      <c r="I79" s="35">
        <v>0</v>
      </c>
      <c r="J79" s="35">
        <v>0</v>
      </c>
      <c r="K79" s="24">
        <f t="shared" si="11"/>
        <v>0</v>
      </c>
      <c r="L79" s="35">
        <v>0</v>
      </c>
      <c r="M79" s="35">
        <v>0</v>
      </c>
      <c r="N79" s="35">
        <v>0</v>
      </c>
      <c r="O79" s="24">
        <f t="shared" si="2"/>
        <v>0</v>
      </c>
      <c r="P79" s="35">
        <v>0</v>
      </c>
      <c r="Q79" s="35">
        <v>0</v>
      </c>
      <c r="R79" s="35">
        <v>0</v>
      </c>
      <c r="S79" s="24">
        <f t="shared" si="3"/>
        <v>0</v>
      </c>
      <c r="T79" s="34">
        <f t="shared" si="5"/>
        <v>0</v>
      </c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 s="52">
        <f t="shared" si="4"/>
        <v>0</v>
      </c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</row>
    <row r="80" spans="1:112" x14ac:dyDescent="0.3">
      <c r="A80" s="68"/>
      <c r="B80" s="8" t="s">
        <v>30</v>
      </c>
      <c r="C80" s="9" t="s">
        <v>25</v>
      </c>
      <c r="D80" s="35">
        <v>0</v>
      </c>
      <c r="E80" s="35">
        <v>0</v>
      </c>
      <c r="F80" s="35">
        <v>0</v>
      </c>
      <c r="G80" s="25">
        <f t="shared" si="1"/>
        <v>0</v>
      </c>
      <c r="H80" s="35">
        <v>0</v>
      </c>
      <c r="I80" s="35">
        <v>0</v>
      </c>
      <c r="J80" s="35">
        <v>75</v>
      </c>
      <c r="K80" s="24">
        <f t="shared" si="11"/>
        <v>75</v>
      </c>
      <c r="L80" s="35">
        <v>0</v>
      </c>
      <c r="M80" s="35">
        <v>0</v>
      </c>
      <c r="N80" s="35">
        <v>0</v>
      </c>
      <c r="O80" s="24">
        <f t="shared" si="2"/>
        <v>0</v>
      </c>
      <c r="P80" s="35">
        <v>0</v>
      </c>
      <c r="Q80" s="35">
        <v>0</v>
      </c>
      <c r="R80" s="35">
        <v>0</v>
      </c>
      <c r="S80" s="24">
        <f t="shared" si="3"/>
        <v>0</v>
      </c>
      <c r="T80" s="34">
        <f t="shared" si="5"/>
        <v>75</v>
      </c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 s="52">
        <f t="shared" si="4"/>
        <v>0</v>
      </c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</row>
    <row r="81" spans="1:111" x14ac:dyDescent="0.3">
      <c r="A81" s="68"/>
      <c r="B81" s="8" t="s">
        <v>78</v>
      </c>
      <c r="C81" s="9" t="s">
        <v>25</v>
      </c>
      <c r="D81" s="35">
        <v>225</v>
      </c>
      <c r="E81" s="35">
        <v>200</v>
      </c>
      <c r="F81" s="35">
        <v>0</v>
      </c>
      <c r="G81" s="25">
        <f>SUM(D81:F81)</f>
        <v>425</v>
      </c>
      <c r="H81" s="35">
        <v>101</v>
      </c>
      <c r="I81" s="35">
        <v>130</v>
      </c>
      <c r="J81" s="35">
        <v>175</v>
      </c>
      <c r="K81" s="24">
        <f t="shared" si="11"/>
        <v>406</v>
      </c>
      <c r="L81" s="35">
        <v>50</v>
      </c>
      <c r="M81" s="35">
        <v>25</v>
      </c>
      <c r="N81" s="35">
        <v>0</v>
      </c>
      <c r="O81" s="24">
        <f>SUM(L81:N81)</f>
        <v>75</v>
      </c>
      <c r="P81" s="35">
        <v>0</v>
      </c>
      <c r="Q81" s="35">
        <v>0</v>
      </c>
      <c r="R81" s="35">
        <v>0</v>
      </c>
      <c r="S81" s="24">
        <f>SUM(P81:R81)</f>
        <v>0</v>
      </c>
      <c r="T81" s="34">
        <f>G81+K81+O81+S81</f>
        <v>906</v>
      </c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 s="52">
        <f t="shared" si="4"/>
        <v>0</v>
      </c>
      <c r="AV81"/>
      <c r="AW81"/>
      <c r="AX81"/>
      <c r="AY81"/>
      <c r="AZ81"/>
      <c r="BA81"/>
      <c r="BB81"/>
      <c r="BC81"/>
      <c r="BD81"/>
      <c r="BE81"/>
      <c r="BF81"/>
      <c r="BG81"/>
      <c r="BH81"/>
      <c r="BI81"/>
      <c r="BJ81"/>
      <c r="BK81"/>
      <c r="BL81"/>
      <c r="BM81"/>
      <c r="BN81"/>
      <c r="BO81"/>
      <c r="BP81"/>
      <c r="BQ81"/>
      <c r="BR81"/>
      <c r="BS81"/>
      <c r="BT81"/>
      <c r="BU81"/>
      <c r="BV81"/>
      <c r="BW81"/>
      <c r="BX81"/>
      <c r="BY81"/>
      <c r="BZ81"/>
      <c r="CA81"/>
      <c r="CB81"/>
      <c r="CC81"/>
      <c r="CD81"/>
      <c r="CE81"/>
      <c r="CF81"/>
      <c r="CG81"/>
      <c r="CH81"/>
      <c r="CI81"/>
      <c r="CJ81"/>
      <c r="CK81"/>
      <c r="CL81"/>
      <c r="CM81"/>
      <c r="CN81"/>
      <c r="CO81"/>
      <c r="CP81"/>
      <c r="CQ81"/>
      <c r="CR81"/>
      <c r="CS81"/>
      <c r="CT81"/>
      <c r="CU81"/>
      <c r="CV81"/>
      <c r="CW81"/>
      <c r="CX81"/>
      <c r="CY81"/>
      <c r="CZ81"/>
    </row>
    <row r="82" spans="1:111" x14ac:dyDescent="0.3">
      <c r="A82" s="68"/>
      <c r="B82" s="8" t="s">
        <v>31</v>
      </c>
      <c r="C82" s="9" t="s">
        <v>25</v>
      </c>
      <c r="D82" s="35">
        <v>0</v>
      </c>
      <c r="E82" s="35">
        <v>0</v>
      </c>
      <c r="F82" s="35">
        <v>0</v>
      </c>
      <c r="G82" s="25">
        <f t="shared" si="1"/>
        <v>0</v>
      </c>
      <c r="H82" s="35">
        <v>0</v>
      </c>
      <c r="I82" s="35">
        <v>0</v>
      </c>
      <c r="J82" s="35">
        <v>0</v>
      </c>
      <c r="K82" s="24">
        <f t="shared" si="11"/>
        <v>0</v>
      </c>
      <c r="L82" s="35">
        <v>0</v>
      </c>
      <c r="M82" s="35">
        <v>0</v>
      </c>
      <c r="N82" s="35">
        <v>0</v>
      </c>
      <c r="O82" s="24">
        <f t="shared" si="2"/>
        <v>0</v>
      </c>
      <c r="P82" s="35">
        <v>0</v>
      </c>
      <c r="Q82" s="35">
        <v>0</v>
      </c>
      <c r="R82" s="35">
        <v>0</v>
      </c>
      <c r="S82" s="24">
        <f t="shared" si="3"/>
        <v>0</v>
      </c>
      <c r="T82" s="34">
        <f t="shared" si="5"/>
        <v>0</v>
      </c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 s="52">
        <f t="shared" si="4"/>
        <v>0</v>
      </c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  <c r="BM82"/>
      <c r="BN82"/>
      <c r="BO82"/>
      <c r="BP82"/>
      <c r="BQ82"/>
      <c r="BR82"/>
      <c r="BS82"/>
      <c r="BT82"/>
      <c r="BU82"/>
      <c r="BV82"/>
      <c r="BW82"/>
      <c r="BX82"/>
      <c r="BY82"/>
      <c r="BZ82"/>
      <c r="CA82"/>
      <c r="CB82"/>
      <c r="CC82"/>
      <c r="CD82"/>
      <c r="CE82"/>
      <c r="CF82"/>
      <c r="CG82"/>
      <c r="CH82"/>
      <c r="CI82"/>
      <c r="CJ82"/>
      <c r="CK82"/>
      <c r="CL82"/>
      <c r="CM82"/>
      <c r="CN82"/>
      <c r="CO82"/>
      <c r="CP82"/>
      <c r="CQ82"/>
      <c r="CR82"/>
      <c r="CS82"/>
      <c r="CT82"/>
      <c r="CU82"/>
      <c r="CV82"/>
      <c r="CW82"/>
      <c r="CX82"/>
      <c r="CY82"/>
      <c r="CZ82"/>
      <c r="DA82"/>
      <c r="DB82"/>
      <c r="DC82"/>
    </row>
    <row r="83" spans="1:111" x14ac:dyDescent="0.3">
      <c r="A83" s="68"/>
      <c r="B83" s="8" t="s">
        <v>32</v>
      </c>
      <c r="C83" s="9" t="s">
        <v>25</v>
      </c>
      <c r="D83" s="35">
        <v>0</v>
      </c>
      <c r="E83" s="35">
        <v>0</v>
      </c>
      <c r="F83" s="35">
        <v>0</v>
      </c>
      <c r="G83" s="25">
        <f t="shared" si="1"/>
        <v>0</v>
      </c>
      <c r="H83" s="35">
        <v>0</v>
      </c>
      <c r="I83" s="35">
        <v>0</v>
      </c>
      <c r="J83" s="35">
        <v>0</v>
      </c>
      <c r="K83" s="24">
        <f t="shared" si="11"/>
        <v>0</v>
      </c>
      <c r="L83" s="35">
        <v>100</v>
      </c>
      <c r="M83" s="35">
        <v>0</v>
      </c>
      <c r="N83" s="35">
        <v>0</v>
      </c>
      <c r="O83" s="24">
        <f t="shared" si="2"/>
        <v>100</v>
      </c>
      <c r="P83" s="35">
        <v>0</v>
      </c>
      <c r="Q83" s="35">
        <v>0</v>
      </c>
      <c r="R83" s="35">
        <v>0</v>
      </c>
      <c r="S83" s="24">
        <f t="shared" si="3"/>
        <v>0</v>
      </c>
      <c r="T83" s="34">
        <f t="shared" si="5"/>
        <v>100</v>
      </c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 s="52">
        <f t="shared" si="4"/>
        <v>0</v>
      </c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/>
      <c r="BT83"/>
      <c r="BU83"/>
      <c r="BV83"/>
      <c r="BW83"/>
      <c r="BX83"/>
      <c r="BY83"/>
      <c r="BZ83"/>
      <c r="CA83"/>
      <c r="CB83"/>
      <c r="CC83"/>
      <c r="CD83"/>
      <c r="CE83"/>
      <c r="CF83"/>
      <c r="CG83"/>
      <c r="CH83"/>
      <c r="CI83"/>
      <c r="CJ83"/>
      <c r="CK83"/>
      <c r="CL83"/>
      <c r="CM83"/>
      <c r="CN83"/>
      <c r="CO83"/>
      <c r="CP83"/>
      <c r="CQ83"/>
      <c r="CR83"/>
      <c r="CS83"/>
      <c r="CT83"/>
      <c r="CU83"/>
      <c r="CV83"/>
      <c r="CW83"/>
      <c r="CX83"/>
      <c r="CY83"/>
      <c r="CZ83"/>
      <c r="DA83"/>
      <c r="DB83"/>
      <c r="DC83"/>
    </row>
    <row r="84" spans="1:111" x14ac:dyDescent="0.3">
      <c r="A84" s="68"/>
      <c r="B84" s="8" t="s">
        <v>33</v>
      </c>
      <c r="C84" s="9" t="s">
        <v>25</v>
      </c>
      <c r="D84" s="35">
        <v>0</v>
      </c>
      <c r="E84" s="35">
        <v>25</v>
      </c>
      <c r="F84" s="35">
        <v>40</v>
      </c>
      <c r="G84" s="25">
        <f t="shared" si="1"/>
        <v>65</v>
      </c>
      <c r="H84" s="35">
        <v>0</v>
      </c>
      <c r="I84" s="35">
        <v>0</v>
      </c>
      <c r="J84" s="35">
        <v>0</v>
      </c>
      <c r="K84" s="24">
        <f t="shared" si="11"/>
        <v>0</v>
      </c>
      <c r="L84" s="35">
        <v>0</v>
      </c>
      <c r="M84" s="35">
        <v>0</v>
      </c>
      <c r="N84" s="35">
        <v>0</v>
      </c>
      <c r="O84" s="24">
        <f t="shared" si="2"/>
        <v>0</v>
      </c>
      <c r="P84" s="35">
        <v>0</v>
      </c>
      <c r="Q84" s="35">
        <v>0</v>
      </c>
      <c r="R84" s="35">
        <v>0</v>
      </c>
      <c r="S84" s="24">
        <f t="shared" si="3"/>
        <v>0</v>
      </c>
      <c r="T84" s="34">
        <f t="shared" si="5"/>
        <v>65</v>
      </c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 s="52">
        <f t="shared" si="4"/>
        <v>0</v>
      </c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  <c r="BM84"/>
      <c r="BN84"/>
      <c r="BO84"/>
      <c r="BP84"/>
      <c r="BQ84"/>
      <c r="BR84"/>
      <c r="BS84"/>
      <c r="BT84"/>
      <c r="BU84"/>
      <c r="BV84"/>
      <c r="BW84"/>
      <c r="BX84"/>
      <c r="BY84"/>
      <c r="BZ84"/>
      <c r="CA84"/>
      <c r="CB84"/>
      <c r="CC84"/>
      <c r="CD84"/>
      <c r="CE84"/>
      <c r="CF84"/>
      <c r="CG84"/>
      <c r="CH84"/>
      <c r="CI84"/>
      <c r="CJ84"/>
      <c r="CK84"/>
      <c r="CL84"/>
      <c r="CM84"/>
      <c r="CN84"/>
      <c r="CO84"/>
      <c r="CP84"/>
      <c r="CQ84"/>
      <c r="CR84"/>
      <c r="CS84"/>
      <c r="CT84"/>
      <c r="CU84"/>
      <c r="CV84"/>
      <c r="CW84"/>
      <c r="CX84"/>
      <c r="CY84"/>
      <c r="CZ84"/>
      <c r="DA84"/>
      <c r="DB84"/>
      <c r="DC84"/>
    </row>
    <row r="85" spans="1:111" x14ac:dyDescent="0.3">
      <c r="A85" s="68"/>
      <c r="B85" s="8" t="s">
        <v>34</v>
      </c>
      <c r="C85" s="9" t="s">
        <v>25</v>
      </c>
      <c r="D85" s="35">
        <v>0</v>
      </c>
      <c r="E85" s="35">
        <v>0</v>
      </c>
      <c r="F85" s="35">
        <v>0</v>
      </c>
      <c r="G85" s="25">
        <f t="shared" si="1"/>
        <v>0</v>
      </c>
      <c r="H85" s="35">
        <v>0</v>
      </c>
      <c r="I85" s="35">
        <v>0</v>
      </c>
      <c r="J85" s="35">
        <v>0</v>
      </c>
      <c r="K85" s="24">
        <f t="shared" si="11"/>
        <v>0</v>
      </c>
      <c r="L85" s="35">
        <v>0</v>
      </c>
      <c r="M85" s="35">
        <v>0</v>
      </c>
      <c r="N85" s="35">
        <v>0</v>
      </c>
      <c r="O85" s="24">
        <f t="shared" si="2"/>
        <v>0</v>
      </c>
      <c r="P85" s="35">
        <v>0</v>
      </c>
      <c r="Q85" s="35">
        <v>0</v>
      </c>
      <c r="R85" s="35">
        <v>0</v>
      </c>
      <c r="S85" s="24">
        <f t="shared" si="3"/>
        <v>0</v>
      </c>
      <c r="T85" s="34">
        <f t="shared" si="5"/>
        <v>0</v>
      </c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 s="52">
        <f t="shared" si="4"/>
        <v>0</v>
      </c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  <c r="BM85"/>
      <c r="BN85"/>
      <c r="BO85"/>
      <c r="BP85"/>
      <c r="BQ85"/>
      <c r="BR85"/>
      <c r="BS85"/>
      <c r="BT85"/>
      <c r="BU85"/>
      <c r="BV85"/>
      <c r="BW85"/>
      <c r="BX85"/>
      <c r="BY85"/>
      <c r="BZ85"/>
      <c r="CA85"/>
      <c r="CB85"/>
      <c r="CC85"/>
      <c r="CD85"/>
      <c r="CE85"/>
      <c r="CF85"/>
      <c r="CG85"/>
      <c r="CH85"/>
      <c r="CI85"/>
      <c r="CJ85"/>
      <c r="CK85"/>
      <c r="CL85"/>
      <c r="CM85"/>
      <c r="CN85"/>
      <c r="CO85"/>
      <c r="CP85"/>
      <c r="CQ85"/>
      <c r="CR85"/>
      <c r="CS85"/>
      <c r="CT85"/>
      <c r="CU85"/>
      <c r="CV85"/>
      <c r="CW85"/>
      <c r="CX85"/>
      <c r="CY85"/>
      <c r="CZ85"/>
      <c r="DA85"/>
      <c r="DB85"/>
      <c r="DC85"/>
    </row>
    <row r="86" spans="1:111" x14ac:dyDescent="0.3">
      <c r="A86" s="68"/>
      <c r="B86" s="8" t="s">
        <v>76</v>
      </c>
      <c r="C86" s="9" t="s">
        <v>25</v>
      </c>
      <c r="D86" s="35">
        <v>62</v>
      </c>
      <c r="E86" s="35">
        <v>275</v>
      </c>
      <c r="F86" s="35">
        <v>0</v>
      </c>
      <c r="G86" s="25">
        <f>SUM(D86:F86)</f>
        <v>337</v>
      </c>
      <c r="H86" s="35">
        <v>50</v>
      </c>
      <c r="I86" s="35">
        <v>180</v>
      </c>
      <c r="J86" s="35">
        <v>235</v>
      </c>
      <c r="K86" s="24">
        <f t="shared" si="11"/>
        <v>465</v>
      </c>
      <c r="L86" s="35">
        <v>125</v>
      </c>
      <c r="M86" s="35">
        <v>25</v>
      </c>
      <c r="N86" s="35">
        <v>0</v>
      </c>
      <c r="O86" s="24">
        <f>SUM(L86:N86)</f>
        <v>150</v>
      </c>
      <c r="P86" s="35">
        <v>0</v>
      </c>
      <c r="Q86" s="35">
        <v>0</v>
      </c>
      <c r="R86" s="35">
        <v>0</v>
      </c>
      <c r="S86" s="24">
        <f>SUM(P86:R86)</f>
        <v>0</v>
      </c>
      <c r="T86" s="34">
        <f>G86+K86+O86+S86</f>
        <v>952</v>
      </c>
      <c r="U86" s="39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 s="52">
        <f t="shared" si="4"/>
        <v>0</v>
      </c>
      <c r="AV86"/>
      <c r="AW86"/>
      <c r="AX86"/>
      <c r="AY86"/>
      <c r="AZ86"/>
      <c r="BA86"/>
      <c r="BB86"/>
      <c r="BC86"/>
      <c r="BD86"/>
      <c r="BE86"/>
      <c r="BF86"/>
      <c r="BG86"/>
      <c r="BH86"/>
      <c r="BI86"/>
      <c r="BJ86"/>
      <c r="BK86"/>
      <c r="BL86"/>
      <c r="BM86"/>
      <c r="BN86"/>
      <c r="BO86"/>
      <c r="BP86"/>
      <c r="BQ86"/>
      <c r="BR86"/>
      <c r="BS86"/>
      <c r="BT86"/>
      <c r="BU86"/>
      <c r="BV86"/>
      <c r="BW86"/>
      <c r="BX86"/>
      <c r="BY86"/>
      <c r="BZ86"/>
      <c r="CA86"/>
      <c r="CB86"/>
      <c r="CC86"/>
      <c r="CD86"/>
      <c r="CE86"/>
      <c r="CF86"/>
      <c r="CG86"/>
      <c r="CH86"/>
      <c r="CI86"/>
      <c r="CJ86"/>
      <c r="CK86"/>
      <c r="CL86"/>
      <c r="CM86"/>
      <c r="CN86"/>
      <c r="CO86"/>
      <c r="CP86"/>
      <c r="CQ86"/>
      <c r="CR86"/>
      <c r="CS86"/>
      <c r="CT86"/>
      <c r="CU86"/>
      <c r="CV86"/>
      <c r="CW86"/>
      <c r="CX86"/>
      <c r="CY86"/>
      <c r="CZ86"/>
      <c r="DA86"/>
      <c r="DB86"/>
      <c r="DC86"/>
    </row>
    <row r="87" spans="1:111" ht="16.5" customHeight="1" x14ac:dyDescent="0.3">
      <c r="A87" s="68"/>
      <c r="B87" s="76" t="s">
        <v>77</v>
      </c>
      <c r="C87" s="9" t="s">
        <v>25</v>
      </c>
      <c r="D87" s="35">
        <v>55</v>
      </c>
      <c r="E87" s="35">
        <v>320</v>
      </c>
      <c r="F87" s="35">
        <v>0</v>
      </c>
      <c r="G87" s="25">
        <f>SUM(D87:F87)</f>
        <v>375</v>
      </c>
      <c r="H87" s="35">
        <v>0</v>
      </c>
      <c r="I87" s="35">
        <v>30</v>
      </c>
      <c r="J87" s="35">
        <v>225</v>
      </c>
      <c r="K87" s="24">
        <f t="shared" si="11"/>
        <v>255</v>
      </c>
      <c r="L87" s="35">
        <v>0</v>
      </c>
      <c r="M87" s="35">
        <v>0</v>
      </c>
      <c r="N87" s="35">
        <v>30</v>
      </c>
      <c r="O87" s="24">
        <f>SUM(L87:N87)</f>
        <v>30</v>
      </c>
      <c r="P87" s="35">
        <v>0</v>
      </c>
      <c r="Q87" s="35">
        <v>0</v>
      </c>
      <c r="R87" s="35">
        <v>0</v>
      </c>
      <c r="S87" s="24">
        <f>SUM(P87:R87)</f>
        <v>0</v>
      </c>
      <c r="T87" s="34">
        <f>G87+K87+O87+S87</f>
        <v>660</v>
      </c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 s="52">
        <f t="shared" si="4"/>
        <v>0</v>
      </c>
      <c r="AV87"/>
      <c r="AW87"/>
      <c r="AX87"/>
      <c r="AY87"/>
      <c r="AZ87"/>
      <c r="BA87"/>
      <c r="BB87"/>
      <c r="BC87"/>
      <c r="BD87"/>
      <c r="BE87"/>
      <c r="BF87"/>
      <c r="BG87"/>
      <c r="BH87"/>
      <c r="BI87"/>
      <c r="BJ87"/>
      <c r="BK87"/>
      <c r="BL87"/>
      <c r="BM87"/>
      <c r="BN87"/>
      <c r="BO87"/>
      <c r="BP87"/>
      <c r="BQ87"/>
      <c r="BR87"/>
      <c r="BS87"/>
      <c r="BT87"/>
      <c r="BU87"/>
      <c r="BV87"/>
      <c r="BW87"/>
      <c r="BX87"/>
      <c r="BY87"/>
      <c r="BZ87"/>
      <c r="CA87"/>
      <c r="CB87"/>
      <c r="CC87"/>
      <c r="CD87"/>
      <c r="CE87"/>
      <c r="CF87"/>
      <c r="CG87"/>
      <c r="CH87"/>
      <c r="CI87"/>
      <c r="CJ87"/>
      <c r="CK87"/>
      <c r="CL87"/>
      <c r="CM87"/>
      <c r="CN87"/>
      <c r="CO87"/>
      <c r="CP87"/>
      <c r="CQ87"/>
      <c r="CR87"/>
      <c r="CS87"/>
      <c r="CT87"/>
      <c r="CU87"/>
      <c r="CV87"/>
      <c r="CW87"/>
      <c r="CX87"/>
      <c r="CY87"/>
      <c r="CZ87"/>
      <c r="DA87"/>
      <c r="DB87"/>
      <c r="DC87"/>
    </row>
    <row r="88" spans="1:111" ht="16.5" customHeight="1" x14ac:dyDescent="0.3">
      <c r="A88" s="68"/>
      <c r="B88" s="8" t="s">
        <v>63</v>
      </c>
      <c r="C88" s="9" t="s">
        <v>25</v>
      </c>
      <c r="D88" s="35">
        <v>0</v>
      </c>
      <c r="E88" s="35">
        <v>0</v>
      </c>
      <c r="F88" s="35">
        <v>0</v>
      </c>
      <c r="G88" s="25">
        <f>SUM(D88:F88)</f>
        <v>0</v>
      </c>
      <c r="H88" s="35">
        <v>0</v>
      </c>
      <c r="I88" s="35">
        <v>0</v>
      </c>
      <c r="J88" s="35">
        <v>0</v>
      </c>
      <c r="K88" s="24">
        <f t="shared" si="11"/>
        <v>0</v>
      </c>
      <c r="L88" s="35">
        <v>0</v>
      </c>
      <c r="M88" s="35">
        <v>0</v>
      </c>
      <c r="N88" s="35">
        <v>0</v>
      </c>
      <c r="O88" s="24">
        <f>SUM(L88:N88)</f>
        <v>0</v>
      </c>
      <c r="P88" s="35">
        <v>0</v>
      </c>
      <c r="Q88" s="35">
        <v>0</v>
      </c>
      <c r="R88" s="35">
        <v>0</v>
      </c>
      <c r="S88" s="24">
        <f>SUM(P88:R88)</f>
        <v>0</v>
      </c>
      <c r="T88" s="34">
        <f>G88+K88+O88+S88</f>
        <v>0</v>
      </c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 s="52">
        <f t="shared" si="4"/>
        <v>0</v>
      </c>
      <c r="AV88"/>
      <c r="AW88"/>
      <c r="AX88"/>
      <c r="AY88"/>
      <c r="AZ88"/>
      <c r="BA88"/>
      <c r="BB88"/>
      <c r="BC88"/>
      <c r="BD88"/>
      <c r="BE88"/>
      <c r="BF88"/>
      <c r="BG88"/>
      <c r="BH88"/>
      <c r="BI88"/>
      <c r="BJ88"/>
      <c r="BK88"/>
      <c r="BL88"/>
      <c r="BM88"/>
      <c r="BN88"/>
      <c r="BO88"/>
      <c r="BP88"/>
      <c r="BQ88"/>
      <c r="BR88"/>
      <c r="BS88"/>
      <c r="BT88"/>
      <c r="BU88"/>
      <c r="BV88"/>
      <c r="BW88"/>
      <c r="BX88"/>
      <c r="BY88"/>
      <c r="BZ88"/>
      <c r="CA88"/>
      <c r="CB88"/>
      <c r="CC88"/>
      <c r="CD88"/>
      <c r="CE88"/>
      <c r="CF88"/>
      <c r="CG88"/>
      <c r="CH88"/>
      <c r="CI88"/>
      <c r="CJ88"/>
      <c r="CK88"/>
      <c r="CL88"/>
      <c r="CM88"/>
      <c r="CN88"/>
      <c r="CO88"/>
      <c r="CP88"/>
      <c r="CQ88"/>
      <c r="CR88"/>
      <c r="CS88"/>
      <c r="CT88"/>
      <c r="CU88"/>
      <c r="CV88"/>
      <c r="CW88"/>
      <c r="CX88"/>
      <c r="CY88"/>
      <c r="CZ88"/>
      <c r="DA88"/>
      <c r="DB88"/>
      <c r="DC88"/>
    </row>
    <row r="89" spans="1:111" ht="16.5" customHeight="1" x14ac:dyDescent="0.3">
      <c r="A89" s="68"/>
      <c r="B89" s="8" t="s">
        <v>83</v>
      </c>
      <c r="C89" s="9" t="s">
        <v>25</v>
      </c>
      <c r="D89" s="35">
        <v>0</v>
      </c>
      <c r="E89" s="35">
        <v>200</v>
      </c>
      <c r="F89" s="35">
        <v>0</v>
      </c>
      <c r="G89" s="25">
        <f>SUM(D89:F89)</f>
        <v>200</v>
      </c>
      <c r="H89" s="35">
        <v>75</v>
      </c>
      <c r="I89" s="35">
        <v>25</v>
      </c>
      <c r="J89" s="35">
        <v>50</v>
      </c>
      <c r="K89" s="24">
        <f t="shared" si="11"/>
        <v>150</v>
      </c>
      <c r="L89" s="35">
        <v>0</v>
      </c>
      <c r="M89" s="35">
        <v>0</v>
      </c>
      <c r="N89" s="35">
        <v>0</v>
      </c>
      <c r="O89" s="24">
        <f>SUM(L89:N89)</f>
        <v>0</v>
      </c>
      <c r="P89" s="35">
        <v>0</v>
      </c>
      <c r="Q89" s="35">
        <v>0</v>
      </c>
      <c r="R89" s="35">
        <v>0</v>
      </c>
      <c r="S89" s="24">
        <f>SUM(P89:R89)</f>
        <v>0</v>
      </c>
      <c r="T89" s="34">
        <f>G89+K89+O89+S89</f>
        <v>350</v>
      </c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 s="52">
        <f t="shared" si="4"/>
        <v>0</v>
      </c>
      <c r="AV89"/>
      <c r="AW89"/>
      <c r="AX89"/>
      <c r="AY89"/>
      <c r="AZ89"/>
      <c r="BA89"/>
      <c r="BB89"/>
      <c r="BC89"/>
      <c r="BD89"/>
      <c r="BE89"/>
      <c r="BF89"/>
      <c r="BG89"/>
      <c r="BH89"/>
      <c r="BI89"/>
      <c r="BJ89"/>
      <c r="BK89"/>
      <c r="BL89"/>
      <c r="BM89"/>
      <c r="BN89"/>
      <c r="BO89"/>
      <c r="BP89"/>
      <c r="BQ89"/>
      <c r="BR89"/>
      <c r="BS89"/>
      <c r="BT89"/>
      <c r="BU89"/>
      <c r="BV89"/>
      <c r="BW89"/>
      <c r="BX89"/>
      <c r="BY89"/>
      <c r="BZ89"/>
      <c r="CA89"/>
      <c r="CB89"/>
      <c r="CC89"/>
      <c r="CD89"/>
      <c r="CE89"/>
      <c r="CF89"/>
      <c r="CG89"/>
      <c r="CH89"/>
      <c r="CI89"/>
      <c r="CJ89"/>
      <c r="CK89"/>
      <c r="CL89"/>
      <c r="CM89"/>
      <c r="CN89"/>
      <c r="CO89"/>
      <c r="CP89"/>
      <c r="CQ89"/>
      <c r="CR89"/>
      <c r="CS89"/>
      <c r="CT89"/>
      <c r="CU89"/>
      <c r="CV89"/>
      <c r="CW89"/>
      <c r="CX89"/>
      <c r="CY89"/>
      <c r="CZ89"/>
      <c r="DA89"/>
      <c r="DB89"/>
      <c r="DC89"/>
    </row>
    <row r="90" spans="1:111" ht="16.5" x14ac:dyDescent="0.3">
      <c r="A90" s="68"/>
      <c r="B90" s="49" t="s">
        <v>73</v>
      </c>
      <c r="C90" s="53"/>
      <c r="D90" s="53">
        <f t="shared" ref="D90:S90" si="12">SUM(D75:D89)</f>
        <v>7369</v>
      </c>
      <c r="E90" s="53">
        <f t="shared" si="12"/>
        <v>7710</v>
      </c>
      <c r="F90" s="53">
        <f t="shared" si="12"/>
        <v>2753</v>
      </c>
      <c r="G90" s="57">
        <f t="shared" si="12"/>
        <v>17832</v>
      </c>
      <c r="H90" s="55">
        <f t="shared" si="12"/>
        <v>2253</v>
      </c>
      <c r="I90" s="55">
        <f t="shared" si="12"/>
        <v>1912</v>
      </c>
      <c r="J90" s="55">
        <f t="shared" si="12"/>
        <v>3965</v>
      </c>
      <c r="K90" s="57">
        <f t="shared" si="12"/>
        <v>8130</v>
      </c>
      <c r="L90" s="55">
        <f t="shared" si="12"/>
        <v>3060</v>
      </c>
      <c r="M90" s="55">
        <f t="shared" si="12"/>
        <v>1860</v>
      </c>
      <c r="N90" s="55">
        <f t="shared" si="12"/>
        <v>3120</v>
      </c>
      <c r="O90" s="57">
        <f t="shared" si="12"/>
        <v>8040</v>
      </c>
      <c r="P90" s="55">
        <f t="shared" si="12"/>
        <v>0</v>
      </c>
      <c r="Q90" s="55">
        <f t="shared" si="12"/>
        <v>0</v>
      </c>
      <c r="R90" s="55">
        <f t="shared" si="12"/>
        <v>0</v>
      </c>
      <c r="S90" s="57">
        <f t="shared" si="12"/>
        <v>0</v>
      </c>
      <c r="T90" s="58">
        <f>G90+K90+O90+S90</f>
        <v>34002</v>
      </c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 s="52">
        <f t="shared" si="4"/>
        <v>0</v>
      </c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  <c r="BM90"/>
      <c r="BN90"/>
      <c r="BO90"/>
      <c r="BP90"/>
      <c r="BQ90"/>
      <c r="BR90"/>
      <c r="BS90"/>
      <c r="BT90"/>
      <c r="BU90"/>
      <c r="BV90"/>
      <c r="BW90"/>
      <c r="BX90"/>
      <c r="BY90"/>
      <c r="BZ90"/>
      <c r="CA90"/>
      <c r="CB90"/>
      <c r="CC90"/>
      <c r="CD90"/>
      <c r="CE90"/>
      <c r="CF90"/>
      <c r="CG90"/>
      <c r="CH90"/>
      <c r="CI90"/>
      <c r="CJ90"/>
      <c r="CK90"/>
      <c r="CL90"/>
      <c r="CM90"/>
      <c r="CN90"/>
      <c r="CO90"/>
      <c r="CP90"/>
      <c r="CQ90"/>
      <c r="CR90"/>
      <c r="CS90"/>
      <c r="CT90"/>
      <c r="CU90"/>
      <c r="CV90"/>
      <c r="CW90"/>
      <c r="CX90"/>
      <c r="CY90"/>
      <c r="CZ90"/>
      <c r="DA90"/>
      <c r="DB90"/>
      <c r="DC90"/>
      <c r="DD90"/>
      <c r="DE90"/>
      <c r="DF90"/>
      <c r="DG90"/>
    </row>
    <row r="91" spans="1:111" x14ac:dyDescent="0.3">
      <c r="A91" s="68"/>
      <c r="B91" s="8" t="s">
        <v>35</v>
      </c>
      <c r="C91" s="9" t="s">
        <v>36</v>
      </c>
      <c r="D91" s="35">
        <v>110</v>
      </c>
      <c r="E91" s="35">
        <v>82</v>
      </c>
      <c r="F91" s="35">
        <v>7</v>
      </c>
      <c r="G91" s="25">
        <f t="shared" si="1"/>
        <v>199</v>
      </c>
      <c r="H91" s="35">
        <v>17</v>
      </c>
      <c r="I91" s="35">
        <v>8</v>
      </c>
      <c r="J91" s="35">
        <v>0</v>
      </c>
      <c r="K91" s="24">
        <f t="shared" ref="K91:K96" si="13">SUM(H91:J91)</f>
        <v>25</v>
      </c>
      <c r="L91" s="35">
        <v>19</v>
      </c>
      <c r="M91" s="35">
        <v>14</v>
      </c>
      <c r="N91" s="35">
        <v>43</v>
      </c>
      <c r="O91" s="24">
        <f t="shared" si="2"/>
        <v>76</v>
      </c>
      <c r="P91" s="35">
        <v>0</v>
      </c>
      <c r="Q91" s="35">
        <v>0</v>
      </c>
      <c r="R91" s="35">
        <v>0</v>
      </c>
      <c r="S91" s="24">
        <f t="shared" si="3"/>
        <v>0</v>
      </c>
      <c r="T91" s="34">
        <f t="shared" si="5"/>
        <v>300</v>
      </c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 s="52">
        <f t="shared" si="4"/>
        <v>0</v>
      </c>
      <c r="AV91"/>
      <c r="AW91"/>
      <c r="AX91"/>
      <c r="AY91"/>
      <c r="AZ91"/>
      <c r="BA91"/>
      <c r="BB91"/>
      <c r="BC91"/>
      <c r="BD91"/>
      <c r="BE91"/>
      <c r="BF91"/>
      <c r="BG91"/>
      <c r="BH91"/>
      <c r="BI91"/>
      <c r="BJ91"/>
      <c r="BK91"/>
      <c r="BL91"/>
      <c r="BM91"/>
      <c r="BN91"/>
      <c r="BO91"/>
      <c r="BP91"/>
      <c r="BQ91"/>
      <c r="BR91"/>
      <c r="BS91"/>
      <c r="BT91"/>
      <c r="BU91"/>
      <c r="BV91"/>
      <c r="BW91"/>
      <c r="BX91"/>
      <c r="BY91"/>
      <c r="BZ91"/>
      <c r="CA91"/>
      <c r="CB91"/>
      <c r="CC91"/>
      <c r="CD91"/>
      <c r="CE91"/>
      <c r="CF91"/>
      <c r="CG91"/>
      <c r="CH91"/>
      <c r="CI91"/>
      <c r="CJ91"/>
      <c r="CK91"/>
      <c r="CL91"/>
      <c r="CM91"/>
      <c r="CN91"/>
      <c r="CO91"/>
      <c r="CP91"/>
      <c r="CQ91"/>
      <c r="CR91"/>
      <c r="CS91"/>
      <c r="CT91"/>
      <c r="CU91"/>
      <c r="CV91"/>
      <c r="CW91"/>
      <c r="CX91"/>
      <c r="CY91"/>
      <c r="CZ91"/>
      <c r="DA91"/>
      <c r="DB91"/>
      <c r="DC91"/>
    </row>
    <row r="92" spans="1:111" x14ac:dyDescent="0.3">
      <c r="A92" s="68"/>
      <c r="B92" s="8" t="s">
        <v>37</v>
      </c>
      <c r="C92" s="9" t="s">
        <v>36</v>
      </c>
      <c r="D92" s="35">
        <v>97</v>
      </c>
      <c r="E92" s="35">
        <v>74</v>
      </c>
      <c r="F92" s="35">
        <v>7</v>
      </c>
      <c r="G92" s="25">
        <f t="shared" si="1"/>
        <v>178</v>
      </c>
      <c r="H92" s="35">
        <v>17</v>
      </c>
      <c r="I92" s="35">
        <v>7</v>
      </c>
      <c r="J92" s="35">
        <v>0</v>
      </c>
      <c r="K92" s="24">
        <f t="shared" si="13"/>
        <v>24</v>
      </c>
      <c r="L92" s="35">
        <v>34</v>
      </c>
      <c r="M92" s="35">
        <v>24</v>
      </c>
      <c r="N92" s="35">
        <v>43</v>
      </c>
      <c r="O92" s="24">
        <f t="shared" si="2"/>
        <v>101</v>
      </c>
      <c r="P92" s="35">
        <v>0</v>
      </c>
      <c r="Q92" s="35">
        <v>0</v>
      </c>
      <c r="R92" s="35">
        <v>0</v>
      </c>
      <c r="S92" s="24">
        <f t="shared" si="3"/>
        <v>0</v>
      </c>
      <c r="T92" s="34">
        <f t="shared" si="5"/>
        <v>303</v>
      </c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 s="52">
        <f t="shared" si="4"/>
        <v>0</v>
      </c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  <c r="BL92"/>
      <c r="BM92"/>
      <c r="BN92"/>
      <c r="BO92"/>
      <c r="BP92"/>
      <c r="BQ92"/>
      <c r="BR92"/>
      <c r="BS92"/>
      <c r="BT92"/>
      <c r="BU92"/>
      <c r="BV92"/>
      <c r="BW92"/>
      <c r="BX92"/>
      <c r="BY92"/>
      <c r="BZ92"/>
      <c r="CA92"/>
      <c r="CB92"/>
      <c r="CC92"/>
      <c r="CD92"/>
      <c r="CE92"/>
      <c r="CF92"/>
      <c r="CG92"/>
      <c r="CH92"/>
      <c r="CI92"/>
      <c r="CJ92"/>
      <c r="CK92"/>
      <c r="CL92"/>
      <c r="CM92"/>
      <c r="CN92"/>
      <c r="CO92"/>
      <c r="CP92"/>
      <c r="CQ92"/>
      <c r="CR92"/>
      <c r="CS92"/>
      <c r="CT92"/>
      <c r="CU92"/>
      <c r="CV92"/>
      <c r="CW92"/>
      <c r="CX92"/>
      <c r="CY92"/>
      <c r="CZ92"/>
      <c r="DA92"/>
      <c r="DB92"/>
      <c r="DC92"/>
    </row>
    <row r="93" spans="1:111" x14ac:dyDescent="0.3">
      <c r="A93" s="68"/>
      <c r="B93" s="8" t="s">
        <v>38</v>
      </c>
      <c r="C93" s="9" t="s">
        <v>36</v>
      </c>
      <c r="D93" s="35">
        <v>104</v>
      </c>
      <c r="E93" s="35">
        <v>62</v>
      </c>
      <c r="F93" s="35">
        <v>7</v>
      </c>
      <c r="G93" s="25">
        <f t="shared" si="1"/>
        <v>173</v>
      </c>
      <c r="H93" s="35">
        <v>16</v>
      </c>
      <c r="I93" s="35">
        <v>5</v>
      </c>
      <c r="J93" s="35">
        <v>0</v>
      </c>
      <c r="K93" s="24">
        <f t="shared" si="13"/>
        <v>21</v>
      </c>
      <c r="L93" s="35">
        <v>30</v>
      </c>
      <c r="M93" s="35">
        <v>14</v>
      </c>
      <c r="N93" s="35">
        <v>41</v>
      </c>
      <c r="O93" s="24">
        <f t="shared" si="2"/>
        <v>85</v>
      </c>
      <c r="P93" s="35">
        <v>0</v>
      </c>
      <c r="Q93" s="35">
        <v>0</v>
      </c>
      <c r="R93" s="35">
        <v>0</v>
      </c>
      <c r="S93" s="24">
        <f t="shared" si="3"/>
        <v>0</v>
      </c>
      <c r="T93" s="34">
        <f t="shared" si="5"/>
        <v>279</v>
      </c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 s="52">
        <f t="shared" si="4"/>
        <v>0</v>
      </c>
      <c r="AV93"/>
      <c r="AW93"/>
      <c r="AX93"/>
      <c r="AY93"/>
      <c r="AZ93"/>
      <c r="BA93"/>
      <c r="BB93"/>
      <c r="BC93"/>
      <c r="BD93"/>
      <c r="BE93"/>
      <c r="BF93"/>
      <c r="BG93"/>
      <c r="BH93"/>
      <c r="BI93"/>
      <c r="BJ93"/>
      <c r="BK93"/>
      <c r="BL93"/>
      <c r="BM93"/>
      <c r="BN93"/>
      <c r="BO93"/>
      <c r="BP93"/>
      <c r="BQ93"/>
      <c r="BR93"/>
      <c r="BS93"/>
      <c r="BT93"/>
      <c r="BU93"/>
      <c r="BV93"/>
      <c r="BW93"/>
      <c r="BX93"/>
      <c r="BY93"/>
      <c r="BZ93"/>
      <c r="CA93"/>
      <c r="CB93"/>
      <c r="CC93"/>
      <c r="CD93"/>
      <c r="CE93"/>
      <c r="CF93"/>
      <c r="CG93"/>
      <c r="CH93"/>
      <c r="CI93"/>
      <c r="CJ93"/>
      <c r="CK93"/>
      <c r="CL93"/>
      <c r="CM93"/>
      <c r="CN93"/>
      <c r="CO93"/>
      <c r="CP93"/>
      <c r="CQ93"/>
      <c r="CR93"/>
      <c r="CS93"/>
      <c r="CT93"/>
      <c r="CU93"/>
      <c r="CV93"/>
      <c r="CW93"/>
      <c r="CX93"/>
      <c r="CY93"/>
      <c r="CZ93"/>
      <c r="DA93"/>
      <c r="DB93"/>
      <c r="DC93"/>
    </row>
    <row r="94" spans="1:111" x14ac:dyDescent="0.3">
      <c r="A94" s="68"/>
      <c r="B94" s="8" t="s">
        <v>39</v>
      </c>
      <c r="C94" s="9" t="s">
        <v>36</v>
      </c>
      <c r="D94" s="35">
        <v>60</v>
      </c>
      <c r="E94" s="35">
        <v>54</v>
      </c>
      <c r="F94" s="35">
        <v>6</v>
      </c>
      <c r="G94" s="25">
        <f t="shared" si="1"/>
        <v>120</v>
      </c>
      <c r="H94" s="35">
        <v>17</v>
      </c>
      <c r="I94" s="35">
        <v>9</v>
      </c>
      <c r="J94" s="35">
        <v>0</v>
      </c>
      <c r="K94" s="24">
        <f t="shared" si="13"/>
        <v>26</v>
      </c>
      <c r="L94" s="35">
        <v>19</v>
      </c>
      <c r="M94" s="35">
        <v>14</v>
      </c>
      <c r="N94" s="35">
        <v>41</v>
      </c>
      <c r="O94" s="24">
        <f t="shared" si="2"/>
        <v>74</v>
      </c>
      <c r="P94" s="35">
        <v>0</v>
      </c>
      <c r="Q94" s="35">
        <v>0</v>
      </c>
      <c r="R94" s="35">
        <v>0</v>
      </c>
      <c r="S94" s="24">
        <f t="shared" si="3"/>
        <v>0</v>
      </c>
      <c r="T94" s="34">
        <f t="shared" si="5"/>
        <v>220</v>
      </c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 s="52">
        <f t="shared" si="4"/>
        <v>0</v>
      </c>
      <c r="AV94"/>
      <c r="AW94"/>
      <c r="AX94"/>
      <c r="AY94"/>
      <c r="AZ94"/>
      <c r="BA94"/>
      <c r="BB94"/>
      <c r="BC94"/>
      <c r="BD94"/>
      <c r="BE94"/>
      <c r="BF94"/>
      <c r="BG94"/>
      <c r="BH94"/>
      <c r="BI94"/>
      <c r="BJ94"/>
      <c r="BK94"/>
      <c r="BL94"/>
      <c r="BM94"/>
      <c r="BN94"/>
      <c r="BO94"/>
      <c r="BP94"/>
      <c r="BQ94"/>
      <c r="BR94"/>
      <c r="BS94"/>
      <c r="BT94"/>
      <c r="BU94"/>
      <c r="BV94"/>
      <c r="BW94"/>
      <c r="BX94"/>
      <c r="BY94"/>
      <c r="BZ94"/>
      <c r="CA94"/>
      <c r="CB94"/>
      <c r="CC94"/>
      <c r="CD94"/>
      <c r="CE94"/>
      <c r="CF94"/>
      <c r="CG94"/>
      <c r="CH94"/>
      <c r="CI94"/>
      <c r="CJ94"/>
      <c r="CK94"/>
      <c r="CL94"/>
      <c r="CM94"/>
      <c r="CN94"/>
      <c r="CO94"/>
      <c r="CP94"/>
      <c r="CQ94"/>
      <c r="CR94"/>
      <c r="CS94"/>
      <c r="CT94"/>
      <c r="CU94"/>
      <c r="CV94"/>
      <c r="CW94"/>
      <c r="CX94"/>
      <c r="CY94"/>
      <c r="CZ94"/>
      <c r="DA94"/>
      <c r="DB94"/>
      <c r="DC94"/>
    </row>
    <row r="95" spans="1:111" s="38" customFormat="1" ht="16.5" thickBot="1" x14ac:dyDescent="0.35">
      <c r="A95" s="69"/>
      <c r="B95" s="8" t="s">
        <v>40</v>
      </c>
      <c r="C95" s="9" t="s">
        <v>36</v>
      </c>
      <c r="D95" s="35">
        <v>60</v>
      </c>
      <c r="E95" s="35">
        <v>46</v>
      </c>
      <c r="F95" s="35">
        <v>2</v>
      </c>
      <c r="G95" s="25">
        <f t="shared" si="1"/>
        <v>108</v>
      </c>
      <c r="H95" s="35">
        <v>17</v>
      </c>
      <c r="I95" s="35">
        <v>9</v>
      </c>
      <c r="J95" s="35">
        <v>0</v>
      </c>
      <c r="K95" s="24">
        <f t="shared" si="13"/>
        <v>26</v>
      </c>
      <c r="L95" s="35">
        <v>14</v>
      </c>
      <c r="M95" s="35">
        <v>14</v>
      </c>
      <c r="N95" s="35">
        <v>16</v>
      </c>
      <c r="O95" s="24">
        <f t="shared" si="2"/>
        <v>44</v>
      </c>
      <c r="P95" s="35">
        <v>0</v>
      </c>
      <c r="Q95" s="35">
        <v>0</v>
      </c>
      <c r="R95" s="35">
        <v>0</v>
      </c>
      <c r="S95" s="24">
        <f t="shared" si="3"/>
        <v>0</v>
      </c>
      <c r="T95" s="34">
        <f>G95+K95+O95+S95</f>
        <v>178</v>
      </c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F95" s="37"/>
      <c r="AG95" s="37"/>
      <c r="AH95" s="37"/>
      <c r="AI95" s="37"/>
      <c r="AJ95" s="37"/>
      <c r="AK95" s="37"/>
      <c r="AL95" s="37"/>
      <c r="AM95"/>
      <c r="AN95" s="37"/>
      <c r="AO95" s="37"/>
      <c r="AP95" s="37"/>
      <c r="AQ95" s="37"/>
      <c r="AR95" s="37"/>
      <c r="AS95" s="37"/>
      <c r="AT95"/>
      <c r="AU95" s="52">
        <f t="shared" si="4"/>
        <v>0</v>
      </c>
      <c r="AV95" s="37"/>
      <c r="AW95" s="37"/>
      <c r="AX95" s="37"/>
      <c r="AY95" s="37"/>
      <c r="AZ95" s="37"/>
      <c r="BA95" s="37"/>
      <c r="BB95" s="37"/>
      <c r="BC95" s="37"/>
      <c r="BD95" s="37"/>
      <c r="BE95" s="37"/>
      <c r="BF95" s="37"/>
      <c r="BG95" s="37"/>
      <c r="BH95" s="37"/>
      <c r="BI95" s="37"/>
      <c r="BJ95" s="37"/>
      <c r="BK95" s="37"/>
      <c r="BL95" s="37"/>
      <c r="BM95" s="37"/>
      <c r="BN95" s="37"/>
      <c r="BO95" s="37"/>
      <c r="BP95" s="37"/>
      <c r="BQ95" s="37"/>
      <c r="BR95" s="37"/>
      <c r="BS95" s="37"/>
      <c r="BT95" s="37"/>
      <c r="BU95" s="37"/>
      <c r="BV95" s="37"/>
      <c r="BW95" s="37"/>
      <c r="BX95" s="37"/>
      <c r="BY95" s="37"/>
      <c r="BZ95" s="37"/>
      <c r="CA95" s="37"/>
      <c r="CB95" s="37"/>
      <c r="CC95" s="37"/>
      <c r="CD95" s="37"/>
      <c r="CE95" s="37"/>
      <c r="CF95" s="37"/>
      <c r="CG95" s="37"/>
      <c r="CH95" s="37"/>
      <c r="CI95" s="37"/>
      <c r="CJ95" s="37"/>
      <c r="CK95" s="37"/>
      <c r="CL95" s="37"/>
      <c r="CM95" s="37"/>
      <c r="CN95" s="37"/>
      <c r="CO95" s="37"/>
      <c r="CP95" s="37"/>
      <c r="CQ95" s="37"/>
      <c r="CR95" s="37"/>
      <c r="CS95" s="37"/>
      <c r="CT95" s="37"/>
      <c r="CU95" s="37"/>
      <c r="CV95" s="37"/>
      <c r="CW95" s="37"/>
      <c r="CX95" s="37"/>
      <c r="CY95" s="37"/>
      <c r="CZ95" s="37"/>
      <c r="DA95" s="37"/>
      <c r="DB95" s="37"/>
      <c r="DC95" s="37"/>
    </row>
    <row r="96" spans="1:111" ht="16.5" thickBot="1" x14ac:dyDescent="0.35">
      <c r="A96" s="36"/>
      <c r="B96" s="65" t="s">
        <v>94</v>
      </c>
      <c r="C96" s="9" t="s">
        <v>95</v>
      </c>
      <c r="D96" s="35">
        <v>0</v>
      </c>
      <c r="E96" s="35">
        <v>0</v>
      </c>
      <c r="F96" s="35">
        <v>0</v>
      </c>
      <c r="G96" s="25">
        <f t="shared" si="1"/>
        <v>0</v>
      </c>
      <c r="H96" s="35">
        <v>2</v>
      </c>
      <c r="I96" s="35">
        <v>0</v>
      </c>
      <c r="J96" s="35">
        <v>2</v>
      </c>
      <c r="K96" s="24">
        <f t="shared" si="13"/>
        <v>4</v>
      </c>
      <c r="L96" s="35">
        <v>5</v>
      </c>
      <c r="M96" s="35">
        <v>0</v>
      </c>
      <c r="N96" s="35">
        <v>2</v>
      </c>
      <c r="O96" s="24">
        <v>5</v>
      </c>
      <c r="P96" s="35">
        <v>0</v>
      </c>
      <c r="Q96" s="35">
        <v>0</v>
      </c>
      <c r="R96" s="35">
        <v>0</v>
      </c>
      <c r="S96" s="24">
        <v>0</v>
      </c>
      <c r="T96" s="66">
        <v>0</v>
      </c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 s="52"/>
      <c r="AV96"/>
      <c r="AW96"/>
      <c r="AX96"/>
      <c r="AY96"/>
      <c r="AZ96"/>
      <c r="BA96"/>
      <c r="BB96"/>
      <c r="BC96"/>
      <c r="BD96"/>
      <c r="BE96"/>
      <c r="BF96"/>
      <c r="BG96"/>
      <c r="BH96"/>
      <c r="BI96"/>
      <c r="BJ96"/>
      <c r="BK96"/>
      <c r="BL96"/>
      <c r="BM96"/>
      <c r="BN96"/>
      <c r="BO96"/>
      <c r="BP96"/>
      <c r="BQ96"/>
      <c r="BR96"/>
      <c r="BS96"/>
      <c r="BT96"/>
      <c r="BU96"/>
      <c r="BV96"/>
      <c r="BW96"/>
      <c r="BX96"/>
      <c r="BY96"/>
      <c r="BZ96"/>
      <c r="CA96"/>
      <c r="CB96"/>
      <c r="CC96"/>
      <c r="CD96"/>
      <c r="CE96"/>
      <c r="CF96"/>
      <c r="CG96"/>
      <c r="CH96"/>
      <c r="CI96"/>
      <c r="CJ96"/>
      <c r="CK96"/>
      <c r="CL96"/>
      <c r="CM96"/>
      <c r="CN96"/>
      <c r="CO96"/>
      <c r="CP96"/>
      <c r="CQ96"/>
      <c r="CR96"/>
      <c r="CS96"/>
      <c r="CT96"/>
      <c r="CU96"/>
      <c r="CV96"/>
      <c r="CW96"/>
      <c r="CX96"/>
      <c r="CY96"/>
      <c r="CZ96"/>
      <c r="DA96"/>
      <c r="DB96"/>
      <c r="DC96"/>
    </row>
    <row r="97" spans="1:151" ht="16.5" thickBot="1" x14ac:dyDescent="0.35">
      <c r="A97" s="36"/>
      <c r="B97" s="65" t="s">
        <v>101</v>
      </c>
      <c r="C97" s="9"/>
      <c r="D97" s="35"/>
      <c r="E97" s="35"/>
      <c r="F97" s="35"/>
      <c r="G97" s="25"/>
      <c r="H97" s="35"/>
      <c r="I97" s="35"/>
      <c r="J97" s="35">
        <v>0</v>
      </c>
      <c r="K97" s="24">
        <v>0</v>
      </c>
      <c r="L97" s="35">
        <v>50</v>
      </c>
      <c r="M97" s="35">
        <v>0</v>
      </c>
      <c r="N97" s="35">
        <v>0</v>
      </c>
      <c r="O97" s="24">
        <v>50</v>
      </c>
      <c r="P97" s="35">
        <v>0</v>
      </c>
      <c r="Q97" s="35">
        <v>0</v>
      </c>
      <c r="R97" s="35">
        <v>0</v>
      </c>
      <c r="S97" s="24">
        <v>0</v>
      </c>
      <c r="T97" s="66">
        <v>0</v>
      </c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/>
      <c r="AQ97"/>
      <c r="AR97"/>
      <c r="AS97"/>
      <c r="AT97"/>
      <c r="AU97" s="52"/>
      <c r="AV97"/>
      <c r="AW97"/>
      <c r="AX97"/>
      <c r="AY97"/>
      <c r="AZ97"/>
      <c r="BA97"/>
      <c r="BB97"/>
      <c r="BC97"/>
      <c r="BD97"/>
      <c r="BE97"/>
      <c r="BF97"/>
      <c r="BG97"/>
      <c r="BH97"/>
      <c r="BI97"/>
      <c r="BJ97"/>
      <c r="BK97"/>
      <c r="BL97"/>
      <c r="BM97"/>
      <c r="BN97"/>
      <c r="BO97"/>
      <c r="BP97"/>
      <c r="BQ97"/>
      <c r="BR97"/>
      <c r="BS97"/>
      <c r="BT97"/>
      <c r="BU97"/>
      <c r="BV97"/>
      <c r="BW97"/>
      <c r="BX97"/>
      <c r="BY97"/>
      <c r="BZ97"/>
      <c r="CA97"/>
      <c r="CB97"/>
      <c r="CC97"/>
      <c r="CD97"/>
      <c r="CE97"/>
      <c r="CF97"/>
      <c r="CG97"/>
      <c r="CH97"/>
      <c r="CI97"/>
      <c r="CJ97"/>
      <c r="CK97"/>
      <c r="CL97"/>
      <c r="CM97"/>
      <c r="CN97"/>
      <c r="CO97"/>
      <c r="CP97"/>
      <c r="CQ97"/>
      <c r="CR97"/>
      <c r="CS97"/>
      <c r="CT97"/>
      <c r="CU97"/>
      <c r="CV97"/>
      <c r="CW97"/>
      <c r="CX97"/>
      <c r="CY97"/>
      <c r="CZ97"/>
      <c r="DA97"/>
      <c r="DB97"/>
      <c r="DC97"/>
    </row>
    <row r="98" spans="1:151" ht="16.5" thickBot="1" x14ac:dyDescent="0.35">
      <c r="A98" s="36"/>
      <c r="B98" s="65" t="s">
        <v>102</v>
      </c>
      <c r="C98" s="9"/>
      <c r="D98" s="35"/>
      <c r="E98" s="35"/>
      <c r="F98" s="35"/>
      <c r="G98" s="25"/>
      <c r="H98" s="35"/>
      <c r="I98" s="35"/>
      <c r="J98" s="35"/>
      <c r="K98" s="24">
        <v>0</v>
      </c>
      <c r="L98" s="35">
        <v>1</v>
      </c>
      <c r="M98" s="35">
        <v>0</v>
      </c>
      <c r="N98" s="35">
        <v>0</v>
      </c>
      <c r="O98" s="24">
        <v>1</v>
      </c>
      <c r="P98" s="35"/>
      <c r="Q98" s="35"/>
      <c r="R98" s="35"/>
      <c r="S98" s="24"/>
      <c r="T98" s="66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  <c r="AU98" s="52"/>
      <c r="AV98"/>
      <c r="AW98"/>
      <c r="AX98"/>
      <c r="AY98"/>
      <c r="AZ98"/>
      <c r="BA98"/>
      <c r="BB98"/>
      <c r="BC98"/>
      <c r="BD98"/>
      <c r="BE98"/>
      <c r="BF98"/>
      <c r="BG98"/>
      <c r="BH98"/>
      <c r="BI98"/>
      <c r="BJ98"/>
      <c r="BK98"/>
      <c r="BL98"/>
      <c r="BM98"/>
      <c r="BN98"/>
      <c r="BO98"/>
      <c r="BP98"/>
      <c r="BQ98"/>
      <c r="BR98"/>
      <c r="BS98"/>
      <c r="BT98"/>
      <c r="BU98"/>
      <c r="BV98"/>
      <c r="BW98"/>
      <c r="BX98"/>
      <c r="BY98"/>
      <c r="BZ98"/>
      <c r="CA98"/>
      <c r="CB98"/>
      <c r="CC98"/>
      <c r="CD98"/>
      <c r="CE98"/>
      <c r="CF98"/>
      <c r="CG98"/>
      <c r="CH98"/>
      <c r="CI98"/>
      <c r="CJ98"/>
      <c r="CK98"/>
      <c r="CL98"/>
      <c r="CM98"/>
      <c r="CN98"/>
      <c r="CO98"/>
      <c r="CP98"/>
      <c r="CQ98"/>
      <c r="CR98"/>
      <c r="CS98"/>
      <c r="CT98"/>
      <c r="CU98"/>
      <c r="CV98"/>
      <c r="CW98"/>
      <c r="CX98"/>
      <c r="CY98"/>
      <c r="CZ98"/>
      <c r="DA98"/>
      <c r="DB98"/>
      <c r="DC98"/>
    </row>
    <row r="99" spans="1:151" ht="16.5" thickBot="1" x14ac:dyDescent="0.35">
      <c r="A99" s="36"/>
      <c r="B99" s="65" t="s">
        <v>97</v>
      </c>
      <c r="C99" s="9" t="s">
        <v>98</v>
      </c>
      <c r="D99" s="35">
        <v>0</v>
      </c>
      <c r="E99" s="35">
        <v>0</v>
      </c>
      <c r="F99" s="35">
        <v>0</v>
      </c>
      <c r="G99" s="25">
        <v>0</v>
      </c>
      <c r="H99" s="35">
        <v>0</v>
      </c>
      <c r="I99" s="35">
        <v>5</v>
      </c>
      <c r="J99" s="35">
        <v>0</v>
      </c>
      <c r="K99" s="24">
        <v>5</v>
      </c>
      <c r="L99" s="35">
        <v>8</v>
      </c>
      <c r="M99" s="35">
        <v>12</v>
      </c>
      <c r="N99" s="35">
        <v>0</v>
      </c>
      <c r="O99" s="24">
        <v>0</v>
      </c>
      <c r="P99" s="35">
        <v>0</v>
      </c>
      <c r="Q99" s="35">
        <v>0</v>
      </c>
      <c r="R99" s="35">
        <v>0</v>
      </c>
      <c r="S99" s="24">
        <v>0</v>
      </c>
      <c r="T99" s="66">
        <v>0</v>
      </c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  <c r="AT99"/>
      <c r="AU99" s="52"/>
      <c r="AV99"/>
      <c r="AW99"/>
      <c r="AX99"/>
      <c r="AY99"/>
      <c r="AZ99"/>
      <c r="BA99"/>
      <c r="BB99"/>
      <c r="BC99"/>
      <c r="BD99"/>
      <c r="BE99"/>
      <c r="BF99"/>
      <c r="BG99"/>
      <c r="BH99"/>
      <c r="BI99"/>
      <c r="BJ99"/>
      <c r="BK99"/>
      <c r="BL99"/>
      <c r="BM99"/>
      <c r="BN99"/>
      <c r="BO99"/>
      <c r="BP99"/>
      <c r="BQ99"/>
      <c r="BR99"/>
      <c r="BS99"/>
      <c r="BT99"/>
      <c r="BU99"/>
      <c r="BV99"/>
      <c r="BW99"/>
      <c r="BX99"/>
      <c r="BY99"/>
      <c r="BZ99"/>
      <c r="CA99"/>
      <c r="CB99"/>
      <c r="CC99"/>
      <c r="CD99"/>
      <c r="CE99"/>
      <c r="CF99"/>
      <c r="CG99"/>
      <c r="CH99"/>
      <c r="CI99"/>
      <c r="CJ99"/>
      <c r="CK99"/>
      <c r="CL99"/>
      <c r="CM99"/>
      <c r="CN99"/>
      <c r="CO99"/>
      <c r="CP99"/>
      <c r="CQ99"/>
      <c r="CR99"/>
      <c r="CS99"/>
      <c r="CT99"/>
      <c r="CU99"/>
      <c r="CV99"/>
      <c r="CW99"/>
      <c r="CX99"/>
      <c r="CY99"/>
      <c r="CZ99"/>
      <c r="DA99"/>
      <c r="DB99"/>
      <c r="DC99"/>
    </row>
    <row r="100" spans="1:151" ht="17.25" thickBot="1" x14ac:dyDescent="0.35">
      <c r="A100" s="36"/>
      <c r="B100" s="51" t="s">
        <v>74</v>
      </c>
      <c r="C100" s="54"/>
      <c r="D100" s="54">
        <f>SUM(D91:D99)</f>
        <v>431</v>
      </c>
      <c r="E100" s="54">
        <f>SUM(E91:E99)</f>
        <v>318</v>
      </c>
      <c r="F100" s="54">
        <f>SUM(F91:F99)</f>
        <v>29</v>
      </c>
      <c r="G100" s="57">
        <f>SUM(G91:G95)</f>
        <v>778</v>
      </c>
      <c r="H100" s="56">
        <f t="shared" ref="H100:N100" si="14">SUM(H91:H99)</f>
        <v>86</v>
      </c>
      <c r="I100" s="56">
        <f t="shared" si="14"/>
        <v>43</v>
      </c>
      <c r="J100" s="56">
        <f t="shared" si="14"/>
        <v>2</v>
      </c>
      <c r="K100" s="57">
        <f t="shared" si="14"/>
        <v>131</v>
      </c>
      <c r="L100" s="56">
        <f t="shared" si="14"/>
        <v>180</v>
      </c>
      <c r="M100" s="56">
        <f t="shared" si="14"/>
        <v>92</v>
      </c>
      <c r="N100" s="56">
        <f t="shared" si="14"/>
        <v>186</v>
      </c>
      <c r="O100" s="57">
        <f>SUM(O91:O95)</f>
        <v>380</v>
      </c>
      <c r="P100" s="56">
        <f>SUM(P91:P99)</f>
        <v>0</v>
      </c>
      <c r="Q100" s="56">
        <f>SUM(Q91:Q99)</f>
        <v>0</v>
      </c>
      <c r="R100" s="56">
        <f>SUM(R91:R99)</f>
        <v>0</v>
      </c>
      <c r="S100" s="57">
        <f>SUM(S91:S95)</f>
        <v>0</v>
      </c>
      <c r="T100" s="58">
        <f>G100+K100+O100+S100</f>
        <v>1289</v>
      </c>
      <c r="U100" s="19"/>
      <c r="V100" s="19"/>
      <c r="W100" s="19"/>
      <c r="X100" s="19"/>
      <c r="Y100" s="19"/>
      <c r="Z100" s="19"/>
      <c r="AA100" s="19"/>
      <c r="AB100" s="19"/>
      <c r="AC100" s="19"/>
      <c r="AD100" s="19"/>
      <c r="AE100"/>
      <c r="AF100"/>
      <c r="AG100"/>
      <c r="AH100"/>
      <c r="AI100"/>
      <c r="AJ100"/>
      <c r="AK100"/>
      <c r="AL100"/>
      <c r="AM100"/>
      <c r="AN100"/>
      <c r="AO100"/>
      <c r="AP100"/>
      <c r="AQ100"/>
      <c r="AR100"/>
      <c r="AS100"/>
      <c r="AT100"/>
      <c r="AU100"/>
      <c r="AV100"/>
      <c r="AW100"/>
      <c r="AX100"/>
      <c r="AY100"/>
      <c r="AZ100"/>
      <c r="BA100"/>
      <c r="BB100"/>
      <c r="BC100"/>
      <c r="BD100"/>
      <c r="BE100"/>
      <c r="BF100"/>
      <c r="BG100"/>
      <c r="BH100"/>
      <c r="BI100"/>
      <c r="BJ100"/>
      <c r="BK100"/>
      <c r="BL100"/>
      <c r="BM100"/>
      <c r="BN100"/>
      <c r="BO100"/>
      <c r="BP100"/>
      <c r="BQ100"/>
      <c r="BR100"/>
      <c r="BS100"/>
      <c r="BT100"/>
      <c r="BU100"/>
      <c r="BV100"/>
      <c r="BW100"/>
      <c r="BX100"/>
      <c r="BY100"/>
      <c r="BZ100"/>
      <c r="CA100"/>
      <c r="CB100"/>
      <c r="CC100"/>
      <c r="CD100"/>
      <c r="CE100"/>
      <c r="CF100"/>
      <c r="CG100"/>
      <c r="CH100"/>
      <c r="CI100"/>
      <c r="CJ100"/>
      <c r="CK100"/>
      <c r="CL100"/>
      <c r="CM100"/>
      <c r="CN100"/>
      <c r="CO100"/>
      <c r="CP100"/>
      <c r="CQ100"/>
      <c r="CR100"/>
      <c r="CS100"/>
      <c r="CT100"/>
      <c r="CU100"/>
      <c r="CV100"/>
      <c r="CW100"/>
      <c r="CX100"/>
      <c r="CY100"/>
      <c r="CZ100"/>
      <c r="DA100"/>
      <c r="DB100"/>
      <c r="DC100"/>
      <c r="DD100"/>
      <c r="DE100"/>
      <c r="DF100"/>
      <c r="DG100"/>
      <c r="DH100"/>
      <c r="DI100"/>
      <c r="DJ100"/>
      <c r="DK100"/>
      <c r="DL100"/>
      <c r="DM100"/>
      <c r="DN100"/>
      <c r="DO100"/>
      <c r="DP100"/>
      <c r="DQ100"/>
      <c r="DR100"/>
      <c r="DS100"/>
      <c r="DT100"/>
      <c r="DU100"/>
      <c r="DV100"/>
      <c r="DW100"/>
      <c r="DX100"/>
      <c r="DY100"/>
      <c r="DZ100"/>
      <c r="EA100"/>
      <c r="EB100"/>
      <c r="EC100"/>
      <c r="ED100"/>
      <c r="EE100"/>
      <c r="EF100"/>
      <c r="EG100"/>
      <c r="EH100"/>
      <c r="EI100"/>
      <c r="EJ100"/>
      <c r="EK100"/>
      <c r="EL100"/>
      <c r="EM100"/>
      <c r="EN100"/>
      <c r="EO100"/>
      <c r="EP100"/>
      <c r="EQ100"/>
      <c r="ER100"/>
      <c r="ES100"/>
      <c r="ET100"/>
      <c r="EU100"/>
    </row>
    <row r="101" spans="1:151" ht="17.25" customHeight="1" thickBot="1" x14ac:dyDescent="0.35">
      <c r="A101" s="30"/>
      <c r="B101" s="31"/>
      <c r="C101" s="32"/>
      <c r="D101" s="33">
        <f t="shared" ref="D101:S101" si="15">D100+D90+D74+D58+D51</f>
        <v>9097</v>
      </c>
      <c r="E101" s="33">
        <f t="shared" si="15"/>
        <v>8971</v>
      </c>
      <c r="F101" s="33">
        <f t="shared" si="15"/>
        <v>3310</v>
      </c>
      <c r="G101" s="33">
        <f t="shared" si="15"/>
        <v>21378</v>
      </c>
      <c r="H101" s="33">
        <f t="shared" si="15"/>
        <v>2811</v>
      </c>
      <c r="I101" s="33">
        <f t="shared" si="15"/>
        <v>2447</v>
      </c>
      <c r="J101" s="33">
        <f t="shared" si="15"/>
        <v>4488</v>
      </c>
      <c r="K101" s="33">
        <f t="shared" si="15"/>
        <v>9746</v>
      </c>
      <c r="L101" s="33">
        <f t="shared" si="15"/>
        <v>4036</v>
      </c>
      <c r="M101" s="33">
        <f t="shared" si="15"/>
        <v>2441</v>
      </c>
      <c r="N101" s="33">
        <f t="shared" si="15"/>
        <v>4311</v>
      </c>
      <c r="O101" s="33">
        <f t="shared" si="15"/>
        <v>10601</v>
      </c>
      <c r="P101" s="33">
        <f t="shared" si="15"/>
        <v>0</v>
      </c>
      <c r="Q101" s="33">
        <f t="shared" si="15"/>
        <v>0</v>
      </c>
      <c r="R101" s="33">
        <f t="shared" si="15"/>
        <v>0</v>
      </c>
      <c r="S101" s="33">
        <f t="shared" si="15"/>
        <v>0</v>
      </c>
      <c r="T101" s="33">
        <f>+T51+T58+T74+T90+T100</f>
        <v>41725</v>
      </c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  <c r="AT101"/>
      <c r="AU101"/>
      <c r="AV101"/>
      <c r="AW101"/>
      <c r="AX101"/>
      <c r="AY101"/>
      <c r="AZ101"/>
      <c r="BA101"/>
      <c r="BB101"/>
      <c r="BC101"/>
      <c r="BD101"/>
      <c r="BE101"/>
      <c r="BF101"/>
      <c r="BG101"/>
      <c r="BH101"/>
      <c r="BI101"/>
      <c r="BJ101"/>
      <c r="BK101"/>
      <c r="BL101"/>
      <c r="BM101"/>
      <c r="BN101"/>
      <c r="BO101"/>
      <c r="BP101"/>
      <c r="BQ101"/>
      <c r="BR101"/>
      <c r="BS101"/>
      <c r="BT101"/>
      <c r="BU101"/>
      <c r="BV101"/>
      <c r="BW101"/>
      <c r="BX101"/>
      <c r="BY101"/>
      <c r="BZ101"/>
      <c r="CA101"/>
      <c r="CB101"/>
      <c r="CC101"/>
      <c r="CD101"/>
      <c r="CE101"/>
      <c r="CF101"/>
      <c r="CG101"/>
      <c r="CH101"/>
      <c r="CI101"/>
      <c r="CJ101"/>
      <c r="CK101"/>
      <c r="CL101"/>
      <c r="CM101"/>
      <c r="CN101"/>
      <c r="CO101"/>
      <c r="CP101"/>
      <c r="CQ101"/>
      <c r="CR101"/>
      <c r="CS101"/>
      <c r="CT101"/>
      <c r="CU101"/>
      <c r="CV101"/>
      <c r="CW101"/>
      <c r="CX101"/>
      <c r="CY101"/>
      <c r="CZ101"/>
      <c r="DA101"/>
      <c r="DB101"/>
      <c r="DC101"/>
      <c r="DD101"/>
      <c r="DE101"/>
      <c r="DF101"/>
      <c r="DG101"/>
      <c r="DH101"/>
      <c r="DI101"/>
      <c r="DJ101"/>
      <c r="DK101"/>
      <c r="DL101"/>
      <c r="DM101"/>
      <c r="DN101"/>
      <c r="DO101"/>
      <c r="DP101"/>
      <c r="DQ101"/>
      <c r="DR101"/>
      <c r="DS101"/>
      <c r="DT101"/>
      <c r="DU101"/>
      <c r="DV101"/>
      <c r="DW101"/>
      <c r="DX101"/>
      <c r="DY101"/>
      <c r="DZ101"/>
      <c r="EA101"/>
      <c r="EB101"/>
      <c r="EC101"/>
      <c r="ED101"/>
      <c r="EE101"/>
      <c r="EF101"/>
      <c r="EG101"/>
      <c r="EH101"/>
      <c r="EI101"/>
      <c r="EJ101"/>
      <c r="EK101"/>
      <c r="EL101"/>
      <c r="EM101"/>
      <c r="EN101"/>
      <c r="EO101"/>
      <c r="EP101"/>
    </row>
    <row r="102" spans="1:151" ht="19.5" thickBot="1" x14ac:dyDescent="0.35">
      <c r="A102" s="11" t="s">
        <v>41</v>
      </c>
      <c r="B102" s="12"/>
      <c r="C102" s="13"/>
      <c r="P102" s="2"/>
      <c r="Q102" s="17"/>
      <c r="R102" s="17"/>
      <c r="S102" s="17"/>
      <c r="T102" s="17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/>
      <c r="AQ102"/>
      <c r="AR102"/>
      <c r="AS102"/>
      <c r="AT102"/>
      <c r="AU102"/>
      <c r="AV102"/>
      <c r="AW102"/>
      <c r="AX102"/>
      <c r="AY102"/>
      <c r="AZ102"/>
      <c r="BA102"/>
      <c r="BB102"/>
      <c r="BC102"/>
      <c r="BD102"/>
      <c r="BE102"/>
      <c r="BF102"/>
      <c r="BG102"/>
      <c r="BH102"/>
      <c r="BI102"/>
      <c r="BJ102"/>
      <c r="BK102"/>
      <c r="BL102"/>
      <c r="BM102"/>
      <c r="BN102"/>
      <c r="BO102"/>
      <c r="BP102"/>
      <c r="BQ102"/>
      <c r="BR102"/>
      <c r="BS102"/>
      <c r="BT102"/>
      <c r="BU102"/>
      <c r="BV102"/>
      <c r="BW102"/>
      <c r="BX102"/>
      <c r="BY102"/>
      <c r="BZ102"/>
      <c r="CA102"/>
      <c r="CB102"/>
      <c r="CC102"/>
      <c r="CD102"/>
      <c r="CE102"/>
      <c r="CF102"/>
      <c r="CG102"/>
      <c r="CH102"/>
      <c r="CI102"/>
      <c r="CJ102"/>
      <c r="CK102"/>
      <c r="CL102"/>
      <c r="CM102"/>
      <c r="CN102"/>
      <c r="CO102"/>
      <c r="CP102"/>
      <c r="CQ102"/>
      <c r="CR102"/>
      <c r="CS102"/>
      <c r="CT102"/>
      <c r="CU102"/>
      <c r="CV102"/>
      <c r="CW102"/>
      <c r="CX102"/>
      <c r="CY102"/>
      <c r="CZ102"/>
      <c r="DA102"/>
      <c r="DB102"/>
      <c r="DC102"/>
      <c r="DD102"/>
      <c r="DE102"/>
      <c r="DF102"/>
      <c r="DG102"/>
      <c r="DH102"/>
      <c r="DI102"/>
      <c r="DJ102"/>
      <c r="DK102"/>
      <c r="DL102"/>
      <c r="DM102"/>
      <c r="DN102"/>
      <c r="DO102"/>
      <c r="DP102"/>
      <c r="DQ102"/>
      <c r="DR102"/>
      <c r="DS102"/>
      <c r="DT102"/>
      <c r="DU102"/>
      <c r="DV102"/>
      <c r="DW102"/>
      <c r="DX102"/>
      <c r="DY102"/>
      <c r="DZ102"/>
      <c r="EA102"/>
      <c r="EB102"/>
      <c r="EC102"/>
      <c r="ED102"/>
      <c r="EE102"/>
      <c r="EF102"/>
      <c r="EG102"/>
      <c r="EH102"/>
      <c r="EI102"/>
      <c r="EJ102"/>
      <c r="EK102"/>
      <c r="EL102"/>
      <c r="EM102"/>
      <c r="EN102"/>
      <c r="EO102"/>
      <c r="EP102"/>
    </row>
    <row r="103" spans="1:151" ht="18.75" x14ac:dyDescent="0.3">
      <c r="A103" s="14" t="s">
        <v>42</v>
      </c>
      <c r="B103" s="15"/>
      <c r="C103" s="16">
        <f>K101+G101+O101+S101</f>
        <v>41725</v>
      </c>
      <c r="D103" s="17"/>
      <c r="E103" s="17"/>
      <c r="F103" s="17"/>
      <c r="G103" s="17"/>
      <c r="H103" s="17"/>
      <c r="I103" s="17"/>
      <c r="J103" s="17"/>
      <c r="K103" s="17"/>
      <c r="L103" s="17"/>
      <c r="M103" s="17"/>
      <c r="N103" s="17"/>
      <c r="O103" s="17"/>
      <c r="P103" s="2"/>
      <c r="Q103" s="17"/>
      <c r="R103" s="17"/>
      <c r="S103" s="17"/>
      <c r="T103" s="17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/>
      <c r="BF103"/>
      <c r="BG103"/>
      <c r="BH103"/>
      <c r="BI103"/>
      <c r="BJ103"/>
      <c r="BK103"/>
      <c r="BL103"/>
      <c r="BM103"/>
      <c r="BN103"/>
      <c r="BO103"/>
      <c r="BP103"/>
      <c r="BQ103"/>
      <c r="BR103"/>
      <c r="BS103"/>
      <c r="BT103"/>
      <c r="BU103"/>
      <c r="BV103"/>
      <c r="BW103"/>
      <c r="BX103"/>
      <c r="BY103"/>
      <c r="BZ103"/>
      <c r="CA103"/>
      <c r="CB103"/>
      <c r="CC103"/>
      <c r="CD103"/>
      <c r="CE103"/>
      <c r="CF103"/>
      <c r="CG103"/>
      <c r="CH103"/>
      <c r="CI103"/>
      <c r="CJ103"/>
      <c r="CK103"/>
      <c r="CL103"/>
      <c r="CM103"/>
      <c r="CN103"/>
      <c r="CO103"/>
      <c r="CP103"/>
      <c r="CQ103"/>
      <c r="CR103"/>
      <c r="CS103"/>
      <c r="CT103"/>
      <c r="CU103"/>
      <c r="CV103"/>
      <c r="CW103"/>
      <c r="CX103"/>
      <c r="CY103"/>
      <c r="CZ103"/>
      <c r="DA103"/>
      <c r="DB103"/>
      <c r="DC103"/>
      <c r="DD103"/>
      <c r="DE103"/>
      <c r="DF103"/>
      <c r="DG103"/>
      <c r="DH103"/>
      <c r="DI103"/>
      <c r="DJ103"/>
      <c r="DK103"/>
      <c r="DL103"/>
      <c r="DM103"/>
      <c r="DN103"/>
      <c r="DO103"/>
      <c r="DP103"/>
      <c r="DQ103"/>
      <c r="DR103"/>
      <c r="DS103"/>
      <c r="DT103"/>
      <c r="DU103"/>
      <c r="DV103"/>
      <c r="DW103"/>
      <c r="DX103"/>
      <c r="DY103"/>
      <c r="DZ103"/>
      <c r="EA103"/>
      <c r="EB103"/>
      <c r="EC103"/>
      <c r="ED103"/>
      <c r="EE103"/>
      <c r="EF103"/>
      <c r="EG103"/>
      <c r="EH103"/>
      <c r="EI103"/>
      <c r="EJ103"/>
      <c r="EK103"/>
      <c r="EL103"/>
      <c r="EM103"/>
      <c r="EN103"/>
      <c r="EO103"/>
      <c r="EP103"/>
      <c r="EQ103"/>
      <c r="ER103"/>
      <c r="ES103"/>
      <c r="ET103"/>
      <c r="EU103"/>
    </row>
    <row r="104" spans="1:151" s="46" customFormat="1" ht="41.25" thickBot="1" x14ac:dyDescent="0.3">
      <c r="A104" s="40" t="s">
        <v>43</v>
      </c>
      <c r="B104" s="41"/>
      <c r="C104" s="42" t="s">
        <v>44</v>
      </c>
      <c r="D104" s="43"/>
      <c r="E104" s="44"/>
      <c r="F104" s="44"/>
      <c r="G104" s="44"/>
      <c r="H104" s="44"/>
      <c r="I104" s="44"/>
      <c r="J104" s="44"/>
      <c r="K104" s="44"/>
      <c r="L104" s="44"/>
      <c r="M104" s="44"/>
      <c r="N104" s="44"/>
      <c r="O104" s="44"/>
      <c r="P104" s="44"/>
      <c r="Q104" s="63"/>
      <c r="R104" s="63"/>
      <c r="S104" s="63"/>
      <c r="T104" s="17"/>
      <c r="U104" s="45"/>
      <c r="V104" s="45"/>
      <c r="W104" s="45"/>
      <c r="X104" s="45"/>
      <c r="Y104" s="45"/>
      <c r="Z104" s="45"/>
      <c r="AA104" s="45"/>
      <c r="AB104" s="45"/>
      <c r="AC104" s="45"/>
      <c r="AD104" s="45"/>
      <c r="AE104" s="45"/>
      <c r="AF104" s="45"/>
      <c r="AG104" s="45"/>
      <c r="AH104" s="45"/>
      <c r="AI104" s="45"/>
      <c r="AJ104" s="45"/>
      <c r="AK104" s="45"/>
      <c r="AL104" s="45"/>
      <c r="AM104" s="45"/>
      <c r="AN104" s="45"/>
      <c r="AO104" s="45"/>
      <c r="AP104" s="45"/>
      <c r="AQ104" s="45"/>
      <c r="AR104" s="45"/>
      <c r="AS104" s="45"/>
      <c r="AT104" s="45"/>
      <c r="AU104" s="45"/>
      <c r="AV104" s="45"/>
      <c r="AW104" s="45"/>
      <c r="AX104" s="45"/>
      <c r="AY104" s="45"/>
      <c r="AZ104" s="45"/>
      <c r="BA104" s="45"/>
      <c r="BB104" s="45"/>
      <c r="BC104" s="45"/>
      <c r="BD104" s="45"/>
      <c r="BE104" s="45"/>
      <c r="BF104" s="45"/>
      <c r="BG104" s="45"/>
      <c r="BH104" s="45"/>
      <c r="BI104" s="45"/>
      <c r="BJ104" s="45"/>
      <c r="BK104" s="45"/>
      <c r="BL104" s="45"/>
      <c r="BM104" s="45"/>
      <c r="BN104" s="45"/>
      <c r="BO104" s="45"/>
      <c r="BP104" s="45"/>
      <c r="BQ104" s="45"/>
      <c r="BR104" s="45"/>
      <c r="BS104" s="45"/>
      <c r="BT104" s="45"/>
      <c r="BU104" s="45"/>
      <c r="BV104" s="45"/>
      <c r="BW104" s="45"/>
      <c r="BX104" s="45"/>
      <c r="BY104" s="45"/>
      <c r="BZ104" s="45"/>
      <c r="CA104" s="45"/>
      <c r="CB104" s="45"/>
      <c r="CC104" s="45"/>
      <c r="CD104" s="45"/>
      <c r="CE104" s="45"/>
      <c r="CF104" s="45"/>
      <c r="CG104" s="45"/>
      <c r="CH104" s="45"/>
      <c r="CI104" s="45"/>
      <c r="CJ104" s="45"/>
      <c r="CK104" s="45"/>
      <c r="CL104" s="45"/>
      <c r="CM104" s="45"/>
      <c r="CN104" s="45"/>
      <c r="CO104" s="45"/>
      <c r="CP104" s="45"/>
      <c r="CQ104" s="45"/>
      <c r="CR104" s="45"/>
      <c r="CS104" s="45"/>
      <c r="CT104" s="45"/>
      <c r="CU104" s="45"/>
      <c r="CV104" s="45"/>
      <c r="CW104" s="45"/>
      <c r="CX104" s="45"/>
      <c r="CY104" s="45"/>
      <c r="CZ104" s="45"/>
      <c r="DA104" s="45"/>
      <c r="DB104" s="45"/>
      <c r="DC104" s="45"/>
      <c r="DD104" s="45"/>
      <c r="DE104" s="45"/>
      <c r="DF104" s="45"/>
      <c r="DG104" s="45"/>
      <c r="DH104" s="45"/>
      <c r="DI104" s="45"/>
      <c r="DJ104" s="45"/>
      <c r="DK104" s="45"/>
      <c r="DL104" s="45"/>
      <c r="DM104" s="45"/>
      <c r="DN104" s="45"/>
      <c r="DO104" s="45"/>
      <c r="DP104" s="45"/>
      <c r="DQ104" s="45"/>
      <c r="DR104" s="45"/>
      <c r="DS104" s="45"/>
      <c r="DT104" s="45"/>
      <c r="DU104" s="45"/>
      <c r="DV104" s="45"/>
      <c r="DW104" s="45"/>
      <c r="DX104" s="45"/>
      <c r="DY104" s="45"/>
      <c r="DZ104" s="45"/>
      <c r="EA104" s="45"/>
      <c r="EB104" s="45"/>
      <c r="EC104" s="45"/>
      <c r="ED104" s="45"/>
      <c r="EE104" s="45"/>
      <c r="EF104" s="45"/>
      <c r="EG104" s="45"/>
      <c r="EH104" s="45"/>
      <c r="EI104" s="45"/>
      <c r="EJ104" s="45"/>
      <c r="EK104" s="45"/>
      <c r="EL104" s="45"/>
      <c r="EM104" s="45"/>
      <c r="EN104" s="45"/>
      <c r="EO104" s="45"/>
      <c r="EP104" s="45"/>
      <c r="EQ104" s="45"/>
      <c r="ER104" s="45"/>
      <c r="ES104" s="45"/>
      <c r="ET104" s="45"/>
      <c r="EU104" s="45"/>
    </row>
    <row r="105" spans="1:151" x14ac:dyDescent="0.3">
      <c r="D105" s="62" t="s">
        <v>91</v>
      </c>
      <c r="H105" s="62" t="s">
        <v>45</v>
      </c>
      <c r="L105" s="1" t="s">
        <v>81</v>
      </c>
      <c r="Q105" s="1"/>
      <c r="S105" s="21"/>
      <c r="T105" s="17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  <c r="BF105"/>
      <c r="BG105"/>
      <c r="BH105"/>
      <c r="BI105"/>
      <c r="BJ105"/>
      <c r="BK105"/>
      <c r="BL105"/>
      <c r="BM105"/>
      <c r="BN105"/>
      <c r="BO105"/>
      <c r="BP105"/>
      <c r="BQ105"/>
      <c r="BR105"/>
      <c r="BS105"/>
      <c r="BT105"/>
      <c r="BU105"/>
      <c r="BV105"/>
      <c r="BW105"/>
      <c r="BX105"/>
      <c r="BY105"/>
      <c r="BZ105"/>
      <c r="CA105"/>
      <c r="CB105"/>
      <c r="CC105"/>
      <c r="CD105"/>
      <c r="CE105"/>
      <c r="CF105"/>
      <c r="CG105"/>
      <c r="CH105"/>
      <c r="CI105"/>
      <c r="CJ105"/>
      <c r="CK105"/>
      <c r="CL105"/>
      <c r="CM105"/>
      <c r="CN105"/>
      <c r="CO105"/>
      <c r="CP105"/>
      <c r="CQ105"/>
      <c r="CR105"/>
      <c r="CS105"/>
      <c r="CT105"/>
      <c r="CU105"/>
      <c r="CV105"/>
      <c r="CW105"/>
      <c r="CX105"/>
      <c r="CY105"/>
      <c r="CZ105"/>
      <c r="DA105"/>
      <c r="DB105"/>
      <c r="DC105"/>
      <c r="DD105"/>
      <c r="DE105"/>
      <c r="DF105"/>
      <c r="DG105"/>
      <c r="DH105"/>
      <c r="DI105"/>
      <c r="DJ105"/>
      <c r="DK105"/>
      <c r="DL105"/>
      <c r="DM105"/>
      <c r="DN105"/>
      <c r="DO105"/>
      <c r="DP105"/>
      <c r="DQ105"/>
      <c r="DR105"/>
      <c r="DS105"/>
      <c r="DT105"/>
      <c r="DU105"/>
      <c r="DV105"/>
      <c r="DW105"/>
      <c r="DX105"/>
      <c r="DY105"/>
      <c r="DZ105"/>
      <c r="EA105"/>
      <c r="EB105"/>
      <c r="EC105"/>
      <c r="ED105"/>
      <c r="EE105"/>
      <c r="EF105"/>
      <c r="EG105"/>
      <c r="EH105"/>
      <c r="EI105"/>
      <c r="EJ105"/>
      <c r="EK105"/>
      <c r="EL105"/>
      <c r="EM105"/>
      <c r="EN105"/>
      <c r="EO105"/>
      <c r="EP105"/>
      <c r="EQ105"/>
      <c r="ER105"/>
      <c r="ES105"/>
      <c r="ET105"/>
      <c r="EU105"/>
    </row>
    <row r="106" spans="1:151" x14ac:dyDescent="0.3">
      <c r="D106" s="18" t="s">
        <v>92</v>
      </c>
      <c r="H106" s="18" t="s">
        <v>104</v>
      </c>
      <c r="L106" s="1" t="s">
        <v>79</v>
      </c>
      <c r="Q106" s="1" t="s">
        <v>100</v>
      </c>
      <c r="T106" s="17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  <c r="AR106"/>
      <c r="AS106"/>
      <c r="AT106"/>
      <c r="AU106"/>
      <c r="AV106"/>
      <c r="AW106"/>
      <c r="AX106"/>
      <c r="AY106"/>
      <c r="AZ106"/>
      <c r="BA106"/>
      <c r="BB106"/>
      <c r="BC106"/>
      <c r="BD106"/>
      <c r="BE106"/>
      <c r="BF106"/>
      <c r="BG106"/>
      <c r="BH106"/>
      <c r="BI106"/>
      <c r="BJ106"/>
      <c r="BK106"/>
      <c r="BL106"/>
      <c r="BM106"/>
      <c r="BN106"/>
      <c r="BO106"/>
      <c r="BP106"/>
      <c r="BQ106"/>
      <c r="BR106"/>
      <c r="BS106"/>
      <c r="BT106"/>
      <c r="BU106"/>
      <c r="BV106"/>
      <c r="BW106"/>
      <c r="BX106"/>
      <c r="BY106"/>
      <c r="BZ106"/>
      <c r="CA106"/>
      <c r="CB106"/>
      <c r="CC106"/>
      <c r="CD106"/>
      <c r="CE106"/>
      <c r="CF106"/>
      <c r="CG106"/>
      <c r="CH106"/>
      <c r="CI106"/>
      <c r="CJ106"/>
      <c r="CK106"/>
      <c r="CL106"/>
      <c r="CM106"/>
      <c r="CN106"/>
      <c r="CO106"/>
      <c r="CP106"/>
      <c r="CQ106"/>
      <c r="CR106"/>
      <c r="CS106"/>
      <c r="CT106"/>
      <c r="CU106"/>
      <c r="CV106"/>
      <c r="CW106"/>
      <c r="CX106"/>
      <c r="CY106"/>
      <c r="CZ106"/>
      <c r="DA106"/>
      <c r="DB106"/>
      <c r="DC106"/>
      <c r="DD106"/>
      <c r="DE106"/>
      <c r="DF106"/>
      <c r="DG106"/>
      <c r="DH106"/>
      <c r="DI106"/>
      <c r="DJ106"/>
      <c r="DK106"/>
      <c r="DL106"/>
      <c r="DM106"/>
      <c r="DN106"/>
      <c r="DO106"/>
      <c r="DP106"/>
      <c r="DQ106"/>
      <c r="DR106"/>
      <c r="DS106"/>
      <c r="DT106"/>
      <c r="DU106"/>
      <c r="DV106"/>
      <c r="DW106"/>
      <c r="DX106"/>
      <c r="DY106"/>
      <c r="DZ106"/>
      <c r="EA106"/>
      <c r="EB106"/>
      <c r="EC106"/>
      <c r="ED106"/>
      <c r="EE106"/>
      <c r="EF106"/>
      <c r="EG106"/>
      <c r="EH106"/>
      <c r="EI106"/>
      <c r="EJ106"/>
      <c r="EK106"/>
      <c r="EL106"/>
      <c r="EM106"/>
      <c r="EN106"/>
      <c r="EO106"/>
      <c r="EP106"/>
      <c r="EQ106"/>
      <c r="ER106"/>
      <c r="ES106"/>
      <c r="ET106"/>
      <c r="EU106"/>
    </row>
    <row r="107" spans="1:151" x14ac:dyDescent="0.3">
      <c r="D107" s="61" t="s">
        <v>90</v>
      </c>
      <c r="E107" s="38"/>
      <c r="F107" s="64" t="s">
        <v>106</v>
      </c>
      <c r="G107" s="38"/>
      <c r="H107" s="61"/>
      <c r="I107" s="38"/>
      <c r="J107" s="38"/>
      <c r="L107" s="18" t="s">
        <v>80</v>
      </c>
      <c r="N107" s="18"/>
      <c r="Q107" s="18" t="s">
        <v>46</v>
      </c>
      <c r="R107" s="20"/>
      <c r="T107" s="1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  <c r="AV107"/>
      <c r="AW107"/>
      <c r="AX107"/>
      <c r="AY107"/>
      <c r="AZ107"/>
      <c r="BA107"/>
      <c r="BB107"/>
      <c r="BC107"/>
      <c r="BD107"/>
      <c r="BE107"/>
      <c r="BF107"/>
      <c r="BG107"/>
      <c r="BH107"/>
      <c r="BI107"/>
      <c r="BJ107"/>
      <c r="BK107"/>
      <c r="BL107"/>
      <c r="BM107"/>
      <c r="BN107"/>
      <c r="BO107"/>
      <c r="BP107"/>
      <c r="BQ107"/>
      <c r="BR107"/>
      <c r="BS107"/>
      <c r="BT107"/>
      <c r="BU107"/>
      <c r="BV107"/>
      <c r="BW107"/>
      <c r="BX107"/>
      <c r="BY107"/>
      <c r="BZ107"/>
      <c r="CA107"/>
      <c r="CB107"/>
      <c r="CC107"/>
      <c r="CD107"/>
      <c r="CE107"/>
      <c r="CF107"/>
      <c r="CG107"/>
      <c r="CH107"/>
      <c r="CI107"/>
      <c r="CJ107"/>
      <c r="CK107"/>
      <c r="CL107"/>
      <c r="CM107"/>
      <c r="CN107"/>
      <c r="CO107"/>
      <c r="CP107"/>
      <c r="CQ107"/>
      <c r="CR107"/>
      <c r="CS107"/>
      <c r="CT107"/>
      <c r="CU107"/>
      <c r="CV107"/>
      <c r="CW107"/>
      <c r="CX107"/>
      <c r="CY107"/>
      <c r="CZ107"/>
      <c r="DA107"/>
      <c r="DB107"/>
      <c r="DC107"/>
      <c r="DD107"/>
      <c r="DE107"/>
      <c r="DF107"/>
      <c r="DG107"/>
      <c r="DH107"/>
      <c r="DI107"/>
      <c r="DJ107"/>
      <c r="DK107"/>
      <c r="DL107"/>
      <c r="DM107"/>
      <c r="DN107"/>
      <c r="DO107"/>
      <c r="DP107"/>
      <c r="DQ107"/>
      <c r="DR107"/>
      <c r="DS107"/>
      <c r="DT107"/>
      <c r="DU107"/>
      <c r="DV107"/>
      <c r="DW107"/>
      <c r="DX107"/>
      <c r="DY107"/>
      <c r="DZ107"/>
      <c r="EA107"/>
      <c r="EB107"/>
      <c r="EC107"/>
      <c r="ED107"/>
      <c r="EE107"/>
      <c r="EF107"/>
      <c r="EG107"/>
      <c r="EH107"/>
      <c r="EI107"/>
      <c r="EJ107"/>
      <c r="EK107"/>
      <c r="EL107"/>
      <c r="EM107"/>
      <c r="EN107"/>
      <c r="EO107"/>
      <c r="EP107"/>
      <c r="EQ107"/>
      <c r="ER107"/>
      <c r="ES107"/>
      <c r="ET107"/>
      <c r="EU107"/>
    </row>
  </sheetData>
  <mergeCells count="7">
    <mergeCell ref="A45:A95"/>
    <mergeCell ref="C43:T43"/>
    <mergeCell ref="A3:T3"/>
    <mergeCell ref="A4:T4"/>
    <mergeCell ref="A5:T5"/>
    <mergeCell ref="A6:T6"/>
    <mergeCell ref="A42:T42"/>
  </mergeCells>
  <pageMargins left="0" right="0" top="0.39370078740157483" bottom="0" header="0.31496062992125984" footer="0.31496062992125984"/>
  <pageSetup paperSize="9" scale="49" orientation="landscape" r:id="rId1"/>
  <rowBreaks count="2" manualBreakCount="2">
    <brk id="41" max="16383" man="1"/>
    <brk id="107" max="16383" man="1"/>
  </rowBreaks>
  <colBreaks count="1" manualBreakCount="1">
    <brk id="2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68E4F0-7A89-4E1B-958F-5B3DC13C2B19}">
  <dimension ref="A1:D7"/>
  <sheetViews>
    <sheetView workbookViewId="0">
      <selection activeCell="F17" sqref="F17"/>
    </sheetView>
  </sheetViews>
  <sheetFormatPr baseColWidth="10" defaultRowHeight="15" x14ac:dyDescent="0.25"/>
  <cols>
    <col min="1" max="1" width="38" style="59" bestFit="1" customWidth="1"/>
    <col min="2" max="2" width="8.140625" style="59" bestFit="1" customWidth="1"/>
    <col min="3" max="3" width="10.5703125" style="59" bestFit="1" customWidth="1"/>
    <col min="4" max="4" width="8.5703125" style="59" bestFit="1" customWidth="1"/>
    <col min="5" max="5" width="25.7109375" style="59" bestFit="1" customWidth="1"/>
    <col min="6" max="6" width="25.140625" style="59" bestFit="1" customWidth="1"/>
    <col min="7" max="16384" width="11.42578125" style="59"/>
  </cols>
  <sheetData>
    <row r="1" spans="1:4" x14ac:dyDescent="0.25">
      <c r="A1" s="75" t="s">
        <v>84</v>
      </c>
      <c r="B1" s="75"/>
      <c r="C1" s="75"/>
      <c r="D1" s="75"/>
    </row>
    <row r="2" spans="1:4" x14ac:dyDescent="0.25">
      <c r="B2" s="59" t="s">
        <v>107</v>
      </c>
      <c r="C2" s="59" t="s">
        <v>108</v>
      </c>
      <c r="D2" s="59" t="s">
        <v>109</v>
      </c>
    </row>
    <row r="3" spans="1:4" x14ac:dyDescent="0.25">
      <c r="A3" s="59" t="s">
        <v>85</v>
      </c>
      <c r="B3" s="59">
        <v>185</v>
      </c>
      <c r="C3" s="59">
        <v>147</v>
      </c>
      <c r="D3" s="59">
        <v>279</v>
      </c>
    </row>
    <row r="4" spans="1:4" x14ac:dyDescent="0.25">
      <c r="A4" s="59" t="s">
        <v>86</v>
      </c>
      <c r="B4" s="59">
        <v>344</v>
      </c>
      <c r="C4" s="59">
        <v>222</v>
      </c>
      <c r="D4" s="59">
        <v>623</v>
      </c>
    </row>
    <row r="5" spans="1:4" x14ac:dyDescent="0.25">
      <c r="A5" s="59" t="s">
        <v>87</v>
      </c>
      <c r="B5" s="59">
        <v>267</v>
      </c>
      <c r="C5" s="59">
        <v>120</v>
      </c>
      <c r="D5" s="59">
        <v>103</v>
      </c>
    </row>
    <row r="6" spans="1:4" x14ac:dyDescent="0.25">
      <c r="A6" s="59" t="s">
        <v>88</v>
      </c>
      <c r="B6" s="59">
        <v>3060</v>
      </c>
      <c r="C6" s="59">
        <v>1860</v>
      </c>
      <c r="D6" s="59">
        <v>3120</v>
      </c>
    </row>
    <row r="7" spans="1:4" x14ac:dyDescent="0.25">
      <c r="A7" s="59" t="s">
        <v>99</v>
      </c>
      <c r="B7" s="59">
        <v>180</v>
      </c>
      <c r="C7" s="59">
        <v>92</v>
      </c>
      <c r="D7" s="59">
        <v>186</v>
      </c>
    </row>
  </sheetData>
  <mergeCells count="1">
    <mergeCell ref="A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JUL - SEP 2024</vt:lpstr>
      <vt:lpstr>Datos de gráfica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Jadhira Del Jesus</dc:creator>
  <cp:lastModifiedBy>Rodrigo Soto Abreu</cp:lastModifiedBy>
  <cp:lastPrinted>2024-04-04T17:59:50Z</cp:lastPrinted>
  <dcterms:created xsi:type="dcterms:W3CDTF">2022-04-11T13:39:19Z</dcterms:created>
  <dcterms:modified xsi:type="dcterms:W3CDTF">2024-10-16T16:18:22Z</dcterms:modified>
</cp:coreProperties>
</file>