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"/>
    </mc:Choice>
  </mc:AlternateContent>
  <xr:revisionPtr revIDLastSave="4" documentId="8_{6C903491-8F62-4732-9517-1078EDD00022}" xr6:coauthVersionLast="47" xr6:coauthVersionMax="47" xr10:uidLastSave="{32E2D19B-12CD-411F-BBDD-FB5CE406E493}"/>
  <bookViews>
    <workbookView xWindow="-120" yWindow="-120" windowWidth="21840" windowHeight="13140" xr2:uid="{1A54143B-2E0B-47C6-B130-5C9127B00C5D}"/>
  </bookViews>
  <sheets>
    <sheet name="202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D32" i="3"/>
  <c r="D31" i="3"/>
  <c r="D34" i="3"/>
  <c r="L28" i="3" l="1"/>
  <c r="L24" i="3"/>
  <c r="L20" i="3"/>
  <c r="L14" i="3"/>
  <c r="N10" i="3"/>
  <c r="N11" i="3"/>
  <c r="N12" i="3"/>
  <c r="N13" i="3"/>
  <c r="M14" i="3"/>
  <c r="N14" i="3"/>
  <c r="N16" i="3"/>
  <c r="N17" i="3"/>
  <c r="N18" i="3"/>
  <c r="N19" i="3"/>
  <c r="M20" i="3"/>
  <c r="N20" i="3"/>
  <c r="N22" i="3"/>
  <c r="N23" i="3"/>
  <c r="C24" i="3"/>
  <c r="D24" i="3"/>
  <c r="E24" i="3"/>
  <c r="F24" i="3"/>
  <c r="G24" i="3"/>
  <c r="H24" i="3"/>
  <c r="I24" i="3"/>
  <c r="J24" i="3"/>
  <c r="K24" i="3"/>
  <c r="M24" i="3"/>
  <c r="N24" i="3"/>
  <c r="N26" i="3"/>
  <c r="N27" i="3"/>
  <c r="M28" i="3"/>
  <c r="N28" i="3"/>
  <c r="N29" i="3"/>
</calcChain>
</file>

<file path=xl/sharedStrings.xml><?xml version="1.0" encoding="utf-8"?>
<sst xmlns="http://schemas.openxmlformats.org/spreadsheetml/2006/main" count="42" uniqueCount="32">
  <si>
    <t>Niños</t>
  </si>
  <si>
    <t>Hembras</t>
  </si>
  <si>
    <t>Varones</t>
  </si>
  <si>
    <t>RESUMEN:</t>
  </si>
  <si>
    <t>Fecha en que se rinde este informe</t>
  </si>
  <si>
    <t xml:space="preserve">   Visitantes  del público : </t>
  </si>
  <si>
    <t xml:space="preserve">  Visitantes  extranjeros :</t>
  </si>
  <si>
    <t xml:space="preserve">        Visitantes Escolares:</t>
  </si>
  <si>
    <t xml:space="preserve">                                     Total :</t>
  </si>
  <si>
    <t>Firma del Encargado del Museo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</si>
  <si>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</si>
  <si>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</si>
  <si>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</si>
  <si>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</si>
  <si>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</si>
  <si>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</si>
  <si>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</si>
  <si>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</si>
  <si>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</si>
  <si>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</si>
  <si>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</si>
  <si>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</si>
  <si>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</si>
  <si>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Nacionales</t>
  </si>
  <si>
    <t>Hombres</t>
  </si>
  <si>
    <t>Mujeres</t>
  </si>
  <si>
    <t>Niñas</t>
  </si>
  <si>
    <t>Extranjeros</t>
  </si>
  <si>
    <t>Estudiantes</t>
  </si>
  <si>
    <t>Maestros</t>
  </si>
  <si>
    <t xml:space="preserve">TOTAL GENERAL </t>
  </si>
  <si>
    <t>Estadistica de las visitas al Museo Juan Pablo Duarte Enero - Diciembre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</si>
</sst>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/>
    <xf numFmtId="3" fontId="3" fillId="0" borderId="1" xfId="0" applyNumberFormat="1" applyFont="1" applyBorder="1"/>
    <xf numFmtId="0" fontId="4" fillId="0" borderId="0" xfId="0" applyFont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0" fillId="0" borderId="9" xfId="0" applyBorder="1"/>
    <xf numFmtId="0" fontId="0" fillId="0" borderId="11" xfId="0" applyBorder="1"/>
    <xf numFmtId="0" fontId="1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/>
    <xf numFmtId="0" fontId="1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41" fontId="5" fillId="0" borderId="18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1" fontId="2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" fillId="0" borderId="3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1" fontId="2" fillId="0" borderId="16" xfId="0" applyNumberFormat="1" applyFont="1" applyBorder="1"/>
    <xf numFmtId="0" fontId="5" fillId="0" borderId="16" xfId="0" applyFont="1" applyBorder="1"/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66675</xdr:rowOff>
    </xdr:from>
    <xdr:to>
      <xdr:col>9</xdr:col>
      <xdr:colOff>276224</xdr:colOff>
      <xdr:row>5</xdr:row>
      <xdr:rowOff>123825</xdr:rowOff>
    </xdr:to>
    <xdr:pic>
      <xdr:nvPicPr>
        <xdr:cNvPr id="2" name="Imagen 1" descr="D:\Imagenes\Logos\Timbre N-.JPG">
          <a:extLst>
            <a:ext uri="{FF2B5EF4-FFF2-40B4-BE49-F238E27FC236}">
              <a16:creationId xmlns:a16="http://schemas.microsoft.com/office/drawing/2014/main" id="{05A1D4F0-31E7-44D8-A601-6E0BB73EF1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66675"/>
          <a:ext cx="5305424" cy="1009650"/>
        </a:xfrm>
        <a:prstGeom prst="rect">
          <a:avLst/>
        </a:prstGeom>
        <a:noFill/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</a:sp3d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8EE8-020B-47D1-8F88-9FD8E7C7875F}">
  <sheetPr>
    <pageSetUpPr fitToPage="1"/>
  </sheetPr>
  <dimension ref="A7:P35"/>
  <sheetViews>
    <sheetView tabSelected="1" topLeftCell="A7" workbookViewId="0">
      <selection activeCell="Q22" sqref="Q22"/>
    </sheetView>
  </sheetViews>
  <sheetFormatPr baseColWidth="10" defaultRowHeight="15" x14ac:dyDescent="0.25"/>
  <cols>
    <col min="1" max="1" width="15.5703125" customWidth="1"/>
    <col min="12" max="12" width="14" customWidth="1"/>
    <col min="13" max="13" width="11.7109375" customWidth="1"/>
    <col min="14" max="14" width="12.7109375" customWidth="1"/>
    <col min="15" max="16" width="0.140625" customWidth="1"/>
  </cols>
  <sheetData>
    <row r="7" spans="1:14" ht="21" x14ac:dyDescent="0.25">
      <c r="B7" s="6" t="s">
        <v>31</v>
      </c>
      <c r="C7" s="6"/>
      <c r="D7" s="6"/>
      <c r="E7" s="6"/>
      <c r="F7" s="6"/>
      <c r="G7" s="6"/>
      <c r="H7" s="6"/>
    </row>
    <row r="8" spans="1:14" x14ac:dyDescent="0.25">
      <c r="A8" s="1"/>
      <c r="B8" s="1" t="s">
        <v>12</v>
      </c>
      <c r="C8" s="1" t="s">
        <v>13</v>
      </c>
      <c r="D8" s="1" t="s">
        <v>14</v>
      </c>
      <c r="E8" s="1" t="s">
        <v>15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10</v>
      </c>
      <c r="M8" s="1" t="s">
        <v>11</v>
      </c>
      <c r="N8" s="1" t="s">
        <v>22</v>
      </c>
    </row>
    <row r="9" spans="1:14" x14ac:dyDescent="0.25">
      <c r="A9" s="1" t="s">
        <v>23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 t="s">
        <v>24</v>
      </c>
      <c r="B10" s="2">
        <v>75</v>
      </c>
      <c r="C10" s="2">
        <v>138</v>
      </c>
      <c r="D10" s="2">
        <v>122</v>
      </c>
      <c r="E10" s="2">
        <v>214</v>
      </c>
      <c r="F10" s="2">
        <v>155</v>
      </c>
      <c r="G10" s="2">
        <v>541</v>
      </c>
      <c r="H10" s="2">
        <v>157</v>
      </c>
      <c r="I10" s="2">
        <v>118</v>
      </c>
      <c r="J10" s="2">
        <v>60</v>
      </c>
      <c r="K10" s="2">
        <v>109</v>
      </c>
      <c r="L10" s="2">
        <v>70</v>
      </c>
      <c r="M10" s="2">
        <v>77</v>
      </c>
      <c r="N10" s="2">
        <f>SUM(B10:M10)</f>
        <v>1836</v>
      </c>
    </row>
    <row r="11" spans="1:14" x14ac:dyDescent="0.25">
      <c r="A11" s="2" t="s">
        <v>25</v>
      </c>
      <c r="B11" s="2">
        <v>124</v>
      </c>
      <c r="C11" s="2">
        <v>271</v>
      </c>
      <c r="D11" s="2">
        <v>202</v>
      </c>
      <c r="E11" s="2">
        <v>321</v>
      </c>
      <c r="F11" s="2">
        <v>160</v>
      </c>
      <c r="G11" s="2">
        <v>1334</v>
      </c>
      <c r="H11" s="2">
        <v>199</v>
      </c>
      <c r="I11" s="2">
        <v>177</v>
      </c>
      <c r="J11" s="2">
        <v>109</v>
      </c>
      <c r="K11" s="2">
        <v>200</v>
      </c>
      <c r="L11" s="2">
        <v>97</v>
      </c>
      <c r="M11" s="2">
        <v>88</v>
      </c>
      <c r="N11" s="2">
        <f>SUM(B11:M11)</f>
        <v>3282</v>
      </c>
    </row>
    <row r="12" spans="1:14" x14ac:dyDescent="0.25">
      <c r="A12" s="2" t="s">
        <v>26</v>
      </c>
      <c r="B12" s="2">
        <v>38</v>
      </c>
      <c r="C12" s="2">
        <v>113</v>
      </c>
      <c r="D12" s="2">
        <v>87</v>
      </c>
      <c r="E12" s="2">
        <v>106</v>
      </c>
      <c r="F12" s="2">
        <v>63</v>
      </c>
      <c r="G12" s="2">
        <v>567</v>
      </c>
      <c r="H12" s="2">
        <v>74</v>
      </c>
      <c r="I12" s="2">
        <v>60</v>
      </c>
      <c r="J12" s="2">
        <v>16</v>
      </c>
      <c r="K12" s="2">
        <v>34</v>
      </c>
      <c r="L12" s="2">
        <v>10</v>
      </c>
      <c r="M12" s="2">
        <v>15</v>
      </c>
      <c r="N12" s="2">
        <f>SUM(B12:M12)</f>
        <v>1183</v>
      </c>
    </row>
    <row r="13" spans="1:14" x14ac:dyDescent="0.25">
      <c r="A13" s="2" t="s">
        <v>0</v>
      </c>
      <c r="B13" s="2">
        <v>34</v>
      </c>
      <c r="C13" s="2">
        <v>120</v>
      </c>
      <c r="D13" s="2">
        <v>61</v>
      </c>
      <c r="E13" s="2">
        <v>85</v>
      </c>
      <c r="F13" s="2">
        <v>43</v>
      </c>
      <c r="G13" s="2">
        <v>473</v>
      </c>
      <c r="H13" s="2">
        <v>85</v>
      </c>
      <c r="I13" s="2">
        <v>49</v>
      </c>
      <c r="J13" s="2">
        <v>10</v>
      </c>
      <c r="K13" s="2">
        <v>26</v>
      </c>
      <c r="L13" s="2">
        <v>12</v>
      </c>
      <c r="M13" s="2">
        <v>14</v>
      </c>
      <c r="N13" s="2">
        <f>SUM(B13:M13)</f>
        <v>1012</v>
      </c>
    </row>
    <row r="14" spans="1:14" x14ac:dyDescent="0.25">
      <c r="A14" s="3" t="s">
        <v>22</v>
      </c>
      <c r="B14" s="3">
        <v>271</v>
      </c>
      <c r="C14" s="3">
        <v>642</v>
      </c>
      <c r="D14" s="3">
        <v>472</v>
      </c>
      <c r="E14" s="3">
        <v>726</v>
      </c>
      <c r="F14" s="3">
        <v>421</v>
      </c>
      <c r="G14" s="3">
        <v>2915</v>
      </c>
      <c r="H14" s="3">
        <v>515</v>
      </c>
      <c r="I14" s="3">
        <v>404</v>
      </c>
      <c r="J14" s="3">
        <v>195</v>
      </c>
      <c r="K14" s="3">
        <v>369</v>
      </c>
      <c r="L14" s="3">
        <f>SUM(L10:L13)</f>
        <v>189</v>
      </c>
      <c r="M14" s="3">
        <f>SUM(M10:M13)</f>
        <v>194</v>
      </c>
      <c r="N14" s="3">
        <f>SUM(B14:M14)</f>
        <v>7313</v>
      </c>
    </row>
    <row r="15" spans="1:14" x14ac:dyDescent="0.25">
      <c r="A15" s="1" t="s">
        <v>27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 t="s">
        <v>24</v>
      </c>
      <c r="B16" s="2">
        <v>212</v>
      </c>
      <c r="C16" s="2">
        <v>54</v>
      </c>
      <c r="D16" s="2">
        <v>22</v>
      </c>
      <c r="E16" s="2">
        <v>36</v>
      </c>
      <c r="F16" s="2">
        <v>64</v>
      </c>
      <c r="G16" s="2">
        <v>82</v>
      </c>
      <c r="H16" s="2">
        <v>96</v>
      </c>
      <c r="I16" s="2">
        <v>60</v>
      </c>
      <c r="J16" s="2">
        <v>47</v>
      </c>
      <c r="K16" s="2">
        <v>96</v>
      </c>
      <c r="L16" s="2">
        <v>80</v>
      </c>
      <c r="M16" s="2">
        <v>64</v>
      </c>
      <c r="N16" s="2">
        <f>SUM(B16:M16)</f>
        <v>913</v>
      </c>
    </row>
    <row r="17" spans="1:16" x14ac:dyDescent="0.25">
      <c r="A17" s="2" t="s">
        <v>25</v>
      </c>
      <c r="B17" s="2">
        <v>40</v>
      </c>
      <c r="C17" s="2">
        <v>43</v>
      </c>
      <c r="D17" s="2">
        <v>24</v>
      </c>
      <c r="E17" s="2">
        <v>31</v>
      </c>
      <c r="F17" s="2">
        <v>78</v>
      </c>
      <c r="G17" s="2">
        <v>86</v>
      </c>
      <c r="H17" s="2">
        <v>106</v>
      </c>
      <c r="I17" s="2">
        <v>60</v>
      </c>
      <c r="J17" s="2">
        <v>57</v>
      </c>
      <c r="K17" s="2">
        <v>98</v>
      </c>
      <c r="L17" s="2">
        <v>98</v>
      </c>
      <c r="M17" s="2">
        <v>63</v>
      </c>
      <c r="N17" s="2">
        <f>SUM(B17:M17)</f>
        <v>784</v>
      </c>
    </row>
    <row r="18" spans="1:16" x14ac:dyDescent="0.25">
      <c r="A18" s="2" t="s">
        <v>26</v>
      </c>
      <c r="B18" s="2">
        <v>2</v>
      </c>
      <c r="C18" s="2">
        <v>2</v>
      </c>
      <c r="D18" s="2">
        <v>1</v>
      </c>
      <c r="E18" s="2">
        <v>5</v>
      </c>
      <c r="F18" s="2">
        <v>6</v>
      </c>
      <c r="G18" s="2">
        <v>4</v>
      </c>
      <c r="H18" s="2">
        <v>14</v>
      </c>
      <c r="I18" s="2">
        <v>15</v>
      </c>
      <c r="J18" s="2">
        <v>5</v>
      </c>
      <c r="K18" s="2">
        <v>12</v>
      </c>
      <c r="L18" s="2">
        <v>6</v>
      </c>
      <c r="M18" s="2">
        <v>13</v>
      </c>
      <c r="N18" s="2">
        <f>SUM(B18:M18)</f>
        <v>85</v>
      </c>
    </row>
    <row r="19" spans="1:16" x14ac:dyDescent="0.25">
      <c r="A19" s="2" t="s">
        <v>0</v>
      </c>
      <c r="B19" s="2">
        <v>4</v>
      </c>
      <c r="C19" s="2">
        <v>7</v>
      </c>
      <c r="D19" s="2">
        <v>1</v>
      </c>
      <c r="E19" s="2"/>
      <c r="F19" s="2">
        <v>4</v>
      </c>
      <c r="G19" s="2">
        <v>8</v>
      </c>
      <c r="H19" s="2">
        <v>21</v>
      </c>
      <c r="I19" s="2">
        <v>13</v>
      </c>
      <c r="J19" s="2">
        <v>1</v>
      </c>
      <c r="K19" s="2">
        <v>15</v>
      </c>
      <c r="L19" s="2">
        <v>5</v>
      </c>
      <c r="M19" s="2">
        <v>7</v>
      </c>
      <c r="N19" s="2">
        <f>SUM(B19:M19)</f>
        <v>86</v>
      </c>
    </row>
    <row r="20" spans="1:16" x14ac:dyDescent="0.25">
      <c r="A20" s="3" t="s">
        <v>22</v>
      </c>
      <c r="B20" s="3">
        <v>294</v>
      </c>
      <c r="C20" s="3">
        <v>105</v>
      </c>
      <c r="D20" s="3">
        <v>49</v>
      </c>
      <c r="E20" s="3">
        <v>72</v>
      </c>
      <c r="F20" s="3">
        <v>152</v>
      </c>
      <c r="G20" s="3">
        <v>180</v>
      </c>
      <c r="H20" s="3">
        <v>237</v>
      </c>
      <c r="I20" s="3">
        <v>148</v>
      </c>
      <c r="J20" s="3">
        <v>110</v>
      </c>
      <c r="K20" s="3">
        <v>203</v>
      </c>
      <c r="L20" s="3">
        <f>SUM(L16:L19)</f>
        <v>189</v>
      </c>
      <c r="M20" s="3">
        <f>SUM(M16:M19)</f>
        <v>147</v>
      </c>
      <c r="N20" s="3">
        <f>SUM(B20:M20)</f>
        <v>1886</v>
      </c>
    </row>
    <row r="21" spans="1:16" x14ac:dyDescent="0.25">
      <c r="A21" s="1" t="s">
        <v>28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6" x14ac:dyDescent="0.25">
      <c r="A22" s="2" t="s">
        <v>1</v>
      </c>
      <c r="B22" s="2">
        <v>219</v>
      </c>
      <c r="C22" s="2">
        <v>801</v>
      </c>
      <c r="D22" s="2">
        <v>1464</v>
      </c>
      <c r="E22" s="4">
        <v>1085</v>
      </c>
      <c r="F22" s="4">
        <v>1070</v>
      </c>
      <c r="G22" s="2">
        <v>1566</v>
      </c>
      <c r="H22" s="2">
        <v>367</v>
      </c>
      <c r="I22" s="2">
        <v>214</v>
      </c>
      <c r="J22" s="2">
        <v>49</v>
      </c>
      <c r="K22" s="2">
        <v>123</v>
      </c>
      <c r="L22" s="2">
        <v>758</v>
      </c>
      <c r="M22" s="2">
        <v>651</v>
      </c>
      <c r="N22" s="2">
        <f>SUM(B22:M22)</f>
        <v>8367</v>
      </c>
    </row>
    <row r="23" spans="1:16" x14ac:dyDescent="0.25">
      <c r="A23" s="2" t="s">
        <v>2</v>
      </c>
      <c r="B23" s="2">
        <v>101</v>
      </c>
      <c r="C23" s="2">
        <v>686</v>
      </c>
      <c r="D23" s="2">
        <v>1276</v>
      </c>
      <c r="E23" s="2">
        <v>809</v>
      </c>
      <c r="F23" s="2">
        <v>982</v>
      </c>
      <c r="G23" s="2">
        <v>1317</v>
      </c>
      <c r="H23" s="2">
        <v>346</v>
      </c>
      <c r="I23" s="2">
        <v>114</v>
      </c>
      <c r="J23" s="2">
        <v>25</v>
      </c>
      <c r="K23" s="2">
        <v>102</v>
      </c>
      <c r="L23" s="2">
        <v>927</v>
      </c>
      <c r="M23" s="2">
        <v>570</v>
      </c>
      <c r="N23" s="2">
        <f>SUM(B23:M23)</f>
        <v>7255</v>
      </c>
    </row>
    <row r="24" spans="1:16" x14ac:dyDescent="0.25">
      <c r="A24" s="3" t="s">
        <v>22</v>
      </c>
      <c r="B24" s="3">
        <v>320</v>
      </c>
      <c r="C24" s="3">
        <f t="shared" ref="C24:M24" si="0">SUM(C22:C23)</f>
        <v>1487</v>
      </c>
      <c r="D24" s="3">
        <f t="shared" si="0"/>
        <v>2740</v>
      </c>
      <c r="E24" s="5">
        <f t="shared" si="0"/>
        <v>1894</v>
      </c>
      <c r="F24" s="5">
        <f t="shared" si="0"/>
        <v>2052</v>
      </c>
      <c r="G24" s="3">
        <f t="shared" si="0"/>
        <v>2883</v>
      </c>
      <c r="H24" s="3">
        <f t="shared" si="0"/>
        <v>713</v>
      </c>
      <c r="I24" s="3">
        <f t="shared" si="0"/>
        <v>328</v>
      </c>
      <c r="J24" s="3">
        <f t="shared" si="0"/>
        <v>74</v>
      </c>
      <c r="K24" s="3">
        <f t="shared" si="0"/>
        <v>225</v>
      </c>
      <c r="L24" s="3">
        <f t="shared" ref="L24" si="1">SUM(L22:L23)</f>
        <v>1685</v>
      </c>
      <c r="M24" s="3">
        <f t="shared" si="0"/>
        <v>1221</v>
      </c>
      <c r="N24" s="3">
        <f>SUM(B24:M24)</f>
        <v>15622</v>
      </c>
    </row>
    <row r="25" spans="1:16" x14ac:dyDescent="0.25">
      <c r="A25" s="1" t="s">
        <v>29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x14ac:dyDescent="0.25">
      <c r="A26" s="2" t="s">
        <v>1</v>
      </c>
      <c r="B26" s="2">
        <v>19</v>
      </c>
      <c r="C26" s="2">
        <v>127</v>
      </c>
      <c r="D26" s="2">
        <v>163</v>
      </c>
      <c r="E26" s="2">
        <v>118</v>
      </c>
      <c r="F26" s="2">
        <v>100</v>
      </c>
      <c r="G26" s="2">
        <v>198</v>
      </c>
      <c r="H26" s="2">
        <v>61</v>
      </c>
      <c r="I26" s="2">
        <v>32</v>
      </c>
      <c r="J26" s="2">
        <v>38</v>
      </c>
      <c r="K26" s="2">
        <v>10</v>
      </c>
      <c r="L26" s="2">
        <v>38</v>
      </c>
      <c r="M26" s="2">
        <v>69</v>
      </c>
      <c r="N26" s="2">
        <f>SUM(B26:M26)</f>
        <v>973</v>
      </c>
    </row>
    <row r="27" spans="1:16" x14ac:dyDescent="0.25">
      <c r="A27" s="2" t="s">
        <v>2</v>
      </c>
      <c r="B27" s="2">
        <v>15</v>
      </c>
      <c r="C27" s="2">
        <v>83</v>
      </c>
      <c r="D27" s="2">
        <v>117</v>
      </c>
      <c r="E27" s="2">
        <v>64</v>
      </c>
      <c r="F27" s="2">
        <v>64</v>
      </c>
      <c r="G27" s="2">
        <v>117</v>
      </c>
      <c r="H27" s="2">
        <v>37</v>
      </c>
      <c r="I27" s="2">
        <v>17</v>
      </c>
      <c r="J27" s="2">
        <v>5</v>
      </c>
      <c r="K27" s="2">
        <v>3</v>
      </c>
      <c r="L27" s="2">
        <v>127</v>
      </c>
      <c r="M27" s="2">
        <v>22</v>
      </c>
      <c r="N27" s="2">
        <f>SUM(B27:M27)</f>
        <v>671</v>
      </c>
    </row>
    <row r="28" spans="1:16" x14ac:dyDescent="0.25">
      <c r="A28" s="3" t="s">
        <v>22</v>
      </c>
      <c r="B28" s="3">
        <v>34</v>
      </c>
      <c r="C28" s="3">
        <v>210</v>
      </c>
      <c r="D28" s="3">
        <v>280</v>
      </c>
      <c r="E28" s="5">
        <v>2076</v>
      </c>
      <c r="F28" s="5">
        <v>2216</v>
      </c>
      <c r="G28" s="3">
        <v>315</v>
      </c>
      <c r="H28" s="3">
        <v>811</v>
      </c>
      <c r="I28" s="3">
        <v>377</v>
      </c>
      <c r="J28" s="3">
        <v>117</v>
      </c>
      <c r="K28" s="3">
        <v>238</v>
      </c>
      <c r="L28" s="3">
        <f>SUM(L26:L27)</f>
        <v>165</v>
      </c>
      <c r="M28" s="3">
        <f>SUM(M26:M27)</f>
        <v>91</v>
      </c>
      <c r="N28" s="3">
        <f>SUM(B28:M28)</f>
        <v>6930</v>
      </c>
    </row>
    <row r="29" spans="1:16" x14ac:dyDescent="0.25">
      <c r="A29" s="1" t="s">
        <v>30</v>
      </c>
      <c r="B29" s="3">
        <v>919</v>
      </c>
      <c r="C29" s="3">
        <v>2444</v>
      </c>
      <c r="D29" s="3">
        <v>3541</v>
      </c>
      <c r="E29" s="3">
        <v>4768</v>
      </c>
      <c r="F29" s="3">
        <v>4841</v>
      </c>
      <c r="G29" s="3">
        <v>6263</v>
      </c>
      <c r="H29" s="3">
        <v>2276</v>
      </c>
      <c r="I29" s="3">
        <v>1257</v>
      </c>
      <c r="J29" s="3">
        <v>496</v>
      </c>
      <c r="K29" s="3">
        <v>1035</v>
      </c>
      <c r="L29" s="3">
        <v>2228</v>
      </c>
      <c r="M29" s="3">
        <v>1653</v>
      </c>
      <c r="N29" s="3">
        <f>SUM(B29:M29)</f>
        <v>31721</v>
      </c>
    </row>
    <row r="30" spans="1:16" x14ac:dyDescent="0.25">
      <c r="A30" s="7" t="s">
        <v>3</v>
      </c>
      <c r="B30" s="8"/>
      <c r="C30" s="9"/>
      <c r="D30" s="9"/>
      <c r="E30" s="9"/>
      <c r="F30" s="8"/>
      <c r="G30" s="9"/>
      <c r="H30" s="9"/>
      <c r="I30" s="9"/>
      <c r="J30" s="9"/>
      <c r="K30" s="10"/>
      <c r="L30" s="27" t="s">
        <v>4</v>
      </c>
      <c r="M30" s="28"/>
      <c r="N30" s="28"/>
      <c r="O30" s="28"/>
      <c r="P30" s="29"/>
    </row>
    <row r="31" spans="1:16" ht="18.75" x14ac:dyDescent="0.3">
      <c r="A31" s="11" t="s">
        <v>5</v>
      </c>
      <c r="B31" s="12"/>
      <c r="C31" s="12"/>
      <c r="D31" s="30">
        <f>N14</f>
        <v>7313</v>
      </c>
      <c r="E31" s="31"/>
      <c r="F31" s="31"/>
      <c r="G31" s="31"/>
      <c r="H31" s="31"/>
      <c r="I31" s="31"/>
      <c r="J31" s="31"/>
      <c r="K31" s="32"/>
      <c r="L31" s="33">
        <v>44925</v>
      </c>
      <c r="M31" s="34"/>
      <c r="N31" s="34"/>
      <c r="O31" s="34"/>
      <c r="P31" s="35"/>
    </row>
    <row r="32" spans="1:16" ht="18.75" x14ac:dyDescent="0.3">
      <c r="A32" s="11" t="s">
        <v>6</v>
      </c>
      <c r="B32" s="13"/>
      <c r="D32" s="36">
        <f>N20</f>
        <v>1886</v>
      </c>
      <c r="E32" s="37"/>
      <c r="F32" s="37"/>
      <c r="G32" s="37"/>
      <c r="H32" s="37"/>
      <c r="I32" s="37"/>
      <c r="J32" s="37"/>
      <c r="K32" s="38"/>
      <c r="L32" s="39"/>
      <c r="M32" s="40"/>
      <c r="N32" s="40"/>
      <c r="O32" s="40"/>
      <c r="P32" s="41"/>
    </row>
    <row r="33" spans="1:16" ht="19.5" thickBot="1" x14ac:dyDescent="0.35">
      <c r="A33" s="11" t="s">
        <v>7</v>
      </c>
      <c r="B33" s="13"/>
      <c r="C33" s="13"/>
      <c r="D33" s="42">
        <f>N24+N28</f>
        <v>22552</v>
      </c>
      <c r="E33" s="43"/>
      <c r="F33" s="43"/>
      <c r="G33" s="43"/>
      <c r="H33" s="43"/>
      <c r="I33" s="43"/>
      <c r="J33" s="43"/>
      <c r="K33" s="44"/>
      <c r="L33" s="14"/>
      <c r="M33" s="15"/>
      <c r="N33" s="15"/>
      <c r="O33" s="15"/>
      <c r="P33" s="16"/>
    </row>
    <row r="34" spans="1:16" ht="20.25" thickTop="1" thickBot="1" x14ac:dyDescent="0.35">
      <c r="A34" s="18" t="s">
        <v>8</v>
      </c>
      <c r="B34" s="19"/>
      <c r="C34" s="19"/>
      <c r="D34" s="20">
        <f>D31+D32+D33</f>
        <v>31751</v>
      </c>
      <c r="E34" s="21"/>
      <c r="F34" s="21"/>
      <c r="G34" s="21"/>
      <c r="H34" s="21"/>
      <c r="I34" s="21"/>
      <c r="J34" s="21"/>
      <c r="K34" s="22"/>
      <c r="L34" s="23" t="s">
        <v>9</v>
      </c>
      <c r="M34" s="24"/>
      <c r="N34" s="24"/>
      <c r="O34" s="24"/>
      <c r="P34" s="25"/>
    </row>
    <row r="35" spans="1:16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26"/>
      <c r="M35" s="26"/>
      <c r="N35" s="26"/>
      <c r="O35" s="26"/>
      <c r="P35" s="26"/>
    </row>
  </sheetData>
  <mergeCells count="10">
    <mergeCell ref="A34:C34"/>
    <mergeCell ref="D34:K34"/>
    <mergeCell ref="L34:P34"/>
    <mergeCell ref="L35:P35"/>
    <mergeCell ref="L30:P30"/>
    <mergeCell ref="D31:K31"/>
    <mergeCell ref="L31:P31"/>
    <mergeCell ref="D32:K32"/>
    <mergeCell ref="L32:P32"/>
    <mergeCell ref="D33:K33"/>
  </mergeCells>
  <pageMargins left="0.7" right="0.7" top="0.75" bottom="0.75" header="0.3" footer="0.3"/>
  <pageSetup scale="73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MARICELA-PC</dc:creator>
  <cp:lastModifiedBy>Hanelyn Gomez</cp:lastModifiedBy>
  <cp:lastPrinted>2023-01-13T14:39:05Z</cp:lastPrinted>
  <dcterms:created xsi:type="dcterms:W3CDTF">2022-11-30T19:33:52Z</dcterms:created>
  <dcterms:modified xsi:type="dcterms:W3CDTF">2023-01-19T15:48:49Z</dcterms:modified>
</cp:coreProperties>
</file>