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5" yWindow="-120" windowWidth="28695" windowHeight="12510" tabRatio="1000"/>
  </bookViews>
  <sheets>
    <sheet name="Cambio del Patrimonio+++" sheetId="5" r:id="rId1"/>
  </sheets>
  <definedNames>
    <definedName name="A">#REF!</definedName>
    <definedName name="_xlnm.Print_Area" localSheetId="0">'Cambio del Patrimonio+++'!$A$1:$G$33</definedName>
  </definedNames>
  <calcPr calcId="144525"/>
</workbook>
</file>

<file path=xl/calcChain.xml><?xml version="1.0" encoding="utf-8"?>
<calcChain xmlns="http://schemas.openxmlformats.org/spreadsheetml/2006/main">
  <c r="F17" i="5" l="1"/>
  <c r="F21" i="5" l="1"/>
  <c r="E21" i="5" l="1"/>
  <c r="I20" i="5"/>
  <c r="B17" i="5"/>
  <c r="G28" i="5" l="1"/>
  <c r="G15" i="5"/>
  <c r="G12" i="5" l="1"/>
  <c r="B21" i="5" l="1"/>
</calcChain>
</file>

<file path=xl/sharedStrings.xml><?xml version="1.0" encoding="utf-8"?>
<sst xmlns="http://schemas.openxmlformats.org/spreadsheetml/2006/main" count="24" uniqueCount="22">
  <si>
    <t>(Valores en RD$)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</si>
  <si>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</si>
  <si>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</si>
  <si>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</si>
  <si>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</si>
  <si>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</si>
  <si>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</si>
  <si>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Ajuste al patrimonio</t>
  </si>
  <si>
    <t>Resultado del período</t>
  </si>
  <si>
    <t>INSTITUTO DUARTIANO</t>
  </si>
  <si>
    <t>Saldo al 31 de diciembre de 2023</t>
  </si>
  <si>
    <t>Saldo al 31 de diciembre de 2024</t>
  </si>
  <si>
    <t>Jose Pilia Moreno Duarte</t>
  </si>
  <si>
    <t>Lic. Marisela Ventura Santana</t>
  </si>
  <si>
    <t>Contador</t>
  </si>
  <si>
    <t>Wilson Gomez Ramirez</t>
  </si>
  <si>
    <t>Presidente</t>
  </si>
  <si>
    <t>Junior Stalin Torrez Morel</t>
  </si>
  <si>
    <t xml:space="preserve">                        Enc. Administrativo</t>
  </si>
  <si>
    <t>Financiero</t>
  </si>
  <si>
    <t>Al 31 de Junio de 2025 y 2024</t>
  </si>
  <si>
    <t>Saldo al 3o junio 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</si>
</sst>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.00\ _€_-;\-* #,##0.00\ _€_-;_-* &quot;-&quot;??\ _€_-;_-@"/>
  </numFmts>
  <fonts count="1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rgb="FF006100"/>
      <name val="Calibri"/>
      <family val="2"/>
      <scheme val="minor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color rgb="FF231F2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0.14999847407452621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165" fontId="2" fillId="0" borderId="0" xfId="0" applyNumberFormat="1" applyFont="1"/>
    <xf numFmtId="43" fontId="2" fillId="0" borderId="0" xfId="0" applyNumberFormat="1" applyFont="1"/>
    <xf numFmtId="0" fontId="5" fillId="0" borderId="0" xfId="0" applyFont="1"/>
    <xf numFmtId="43" fontId="0" fillId="0" borderId="0" xfId="0" applyNumberFormat="1"/>
    <xf numFmtId="0" fontId="2" fillId="0" borderId="0" xfId="0" applyFont="1" applyFill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43" fontId="6" fillId="0" borderId="0" xfId="0" applyNumberFormat="1" applyFont="1" applyBorder="1" applyAlignment="1">
      <alignment horizontal="center" vertical="center" wrapText="1"/>
    </xf>
    <xf numFmtId="0" fontId="0" fillId="0" borderId="0" xfId="0"/>
    <xf numFmtId="43" fontId="5" fillId="0" borderId="0" xfId="0" applyNumberFormat="1" applyFont="1"/>
    <xf numFmtId="0" fontId="0" fillId="0" borderId="0" xfId="0" applyFill="1"/>
    <xf numFmtId="43" fontId="6" fillId="0" borderId="0" xfId="4" applyFont="1" applyBorder="1" applyAlignment="1">
      <alignment horizontal="right" vertical="center" wrapText="1"/>
    </xf>
    <xf numFmtId="43" fontId="4" fillId="0" borderId="0" xfId="4" applyFont="1" applyBorder="1" applyAlignment="1">
      <alignment horizontal="center" vertical="center" wrapText="1"/>
    </xf>
    <xf numFmtId="165" fontId="6" fillId="0" borderId="1" xfId="4" applyNumberFormat="1" applyFont="1" applyBorder="1" applyAlignment="1">
      <alignment horizontal="center" vertical="center" wrapText="1"/>
    </xf>
    <xf numFmtId="165" fontId="4" fillId="0" borderId="0" xfId="4" applyNumberFormat="1" applyFont="1" applyBorder="1" applyAlignment="1">
      <alignment horizontal="center" vertical="center" wrapText="1"/>
    </xf>
    <xf numFmtId="165" fontId="4" fillId="0" borderId="2" xfId="4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4" fillId="0" borderId="0" xfId="4" applyNumberFormat="1" applyFont="1" applyBorder="1" applyAlignment="1">
      <alignment horizontal="center" vertical="center" wrapText="1"/>
    </xf>
    <xf numFmtId="43" fontId="4" fillId="0" borderId="0" xfId="0" applyNumberFormat="1" applyFont="1" applyBorder="1" applyAlignment="1">
      <alignment horizontal="left" vertical="center" wrapText="1"/>
    </xf>
    <xf numFmtId="43" fontId="2" fillId="0" borderId="4" xfId="0" applyNumberFormat="1" applyFont="1" applyFill="1" applyBorder="1"/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4" fillId="0" borderId="0" xfId="0" applyFont="1"/>
    <xf numFmtId="4" fontId="14" fillId="0" borderId="0" xfId="0" applyNumberFormat="1" applyFont="1"/>
    <xf numFmtId="43" fontId="14" fillId="0" borderId="0" xfId="0" applyNumberFormat="1" applyFont="1"/>
    <xf numFmtId="43" fontId="14" fillId="0" borderId="0" xfId="0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 applyBorder="1"/>
    <xf numFmtId="4" fontId="17" fillId="0" borderId="0" xfId="0" applyNumberFormat="1" applyFont="1" applyBorder="1"/>
    <xf numFmtId="4" fontId="17" fillId="0" borderId="1" xfId="0" applyNumberFormat="1" applyFont="1" applyBorder="1"/>
    <xf numFmtId="43" fontId="14" fillId="0" borderId="0" xfId="4" applyFont="1" applyFill="1"/>
    <xf numFmtId="0" fontId="17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5" fontId="11" fillId="0" borderId="0" xfId="4" applyNumberFormat="1" applyFont="1" applyBorder="1" applyAlignment="1">
      <alignment horizontal="center" vertical="center" wrapText="1"/>
    </xf>
    <xf numFmtId="43" fontId="11" fillId="0" borderId="0" xfId="4" applyFont="1" applyBorder="1" applyAlignment="1">
      <alignment horizontal="right" vertical="center" wrapText="1"/>
    </xf>
    <xf numFmtId="43" fontId="11" fillId="0" borderId="0" xfId="4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5" fontId="12" fillId="0" borderId="0" xfId="4" applyNumberFormat="1" applyFont="1" applyBorder="1" applyAlignment="1">
      <alignment horizontal="center" vertical="center" wrapText="1"/>
    </xf>
    <xf numFmtId="165" fontId="12" fillId="0" borderId="2" xfId="4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165" fontId="11" fillId="0" borderId="1" xfId="4" applyNumberFormat="1" applyFont="1" applyBorder="1" applyAlignment="1">
      <alignment horizontal="center" vertical="center" wrapText="1"/>
    </xf>
    <xf numFmtId="165" fontId="12" fillId="0" borderId="0" xfId="4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43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43" fontId="11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3" fontId="15" fillId="0" borderId="0" xfId="0" applyNumberFormat="1" applyFont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165" fontId="11" fillId="0" borderId="5" xfId="4" applyNumberFormat="1" applyFont="1" applyBorder="1" applyAlignment="1">
      <alignment horizontal="center" vertical="center" wrapText="1"/>
    </xf>
    <xf numFmtId="43" fontId="14" fillId="0" borderId="0" xfId="0" applyNumberFormat="1" applyFont="1" applyAlignment="1">
      <alignment horizontal="center"/>
    </xf>
    <xf numFmtId="43" fontId="17" fillId="0" borderId="1" xfId="0" applyNumberFormat="1" applyFont="1" applyBorder="1" applyAlignment="1">
      <alignment horizontal="center"/>
    </xf>
    <xf numFmtId="43" fontId="12" fillId="0" borderId="2" xfId="4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 applyAlignment="1">
      <alignment horizontal="center" vertical="center"/>
    </xf>
    <xf numFmtId="0" fontId="3" fillId="0" borderId="0" xfId="0" applyFont="1" applyBorder="1"/>
    <xf numFmtId="0" fontId="13" fillId="0" borderId="0" xfId="5" applyFont="1" applyFill="1" applyBorder="1" applyAlignment="1">
      <alignment horizontal="center" vertical="center"/>
    </xf>
    <xf numFmtId="0" fontId="13" fillId="0" borderId="0" xfId="5" applyFont="1" applyFill="1" applyBorder="1"/>
  </cellXfs>
  <cellStyles count="6">
    <cellStyle name="Buena" xfId="5" builtinId="26"/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25</xdr:row>
      <xdr:rowOff>190500</xdr:rowOff>
    </xdr:from>
    <xdr:to>
      <xdr:col>1</xdr:col>
      <xdr:colOff>10584</xdr:colOff>
      <xdr:row>25</xdr:row>
      <xdr:rowOff>190500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381000" y="6402917"/>
          <a:ext cx="25294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30</xdr:row>
      <xdr:rowOff>9525</xdr:rowOff>
    </xdr:from>
    <xdr:to>
      <xdr:col>0</xdr:col>
      <xdr:colOff>2743200</xdr:colOff>
      <xdr:row>30</xdr:row>
      <xdr:rowOff>9525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381000" y="871537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30</xdr:row>
      <xdr:rowOff>9525</xdr:rowOff>
    </xdr:from>
    <xdr:to>
      <xdr:col>5</xdr:col>
      <xdr:colOff>10583</xdr:colOff>
      <xdr:row>30</xdr:row>
      <xdr:rowOff>21167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 flipV="1">
          <a:off x="6974417" y="7227358"/>
          <a:ext cx="10583" cy="116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402167</xdr:colOff>
      <xdr:row>26</xdr:row>
      <xdr:rowOff>10583</xdr:rowOff>
    </xdr:from>
    <xdr:to>
      <xdr:col>5</xdr:col>
      <xdr:colOff>0</xdr:colOff>
      <xdr:row>26</xdr:row>
      <xdr:rowOff>10583</xdr:rowOff>
    </xdr:to>
    <xdr:cxnSp macro="">
      <xdr:nvCxnSpPr>
        <xdr:cNvPr id="12" name="11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5397500" y="6424083"/>
          <a:ext cx="18944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889000</xdr:colOff>
      <xdr:row>25</xdr:row>
      <xdr:rowOff>127000</xdr:rowOff>
    </xdr:from>
    <xdr:to>
      <xdr:col>8</xdr:col>
      <xdr:colOff>349251</xdr:colOff>
      <xdr:row>26</xdr:row>
      <xdr:rowOff>10583</xdr:rowOff>
    </xdr:to>
    <xdr:cxnSp macro="">
      <xdr:nvCxnSpPr>
        <xdr:cNvPr id="13" name="12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 flipH="1" flipV="1">
          <a:off x="9980083" y="6339417"/>
          <a:ext cx="878418" cy="846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402167</xdr:colOff>
      <xdr:row>29</xdr:row>
      <xdr:rowOff>190500</xdr:rowOff>
    </xdr:from>
    <xdr:to>
      <xdr:col>2</xdr:col>
      <xdr:colOff>402167</xdr:colOff>
      <xdr:row>30</xdr:row>
      <xdr:rowOff>10583</xdr:rowOff>
    </xdr:to>
    <xdr:cxnSp macro="">
      <xdr:nvCxnSpPr>
        <xdr:cNvPr id="17" name="16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 flipV="1">
          <a:off x="4466167" y="7207250"/>
          <a:ext cx="0" cy="211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402167</xdr:colOff>
      <xdr:row>30</xdr:row>
      <xdr:rowOff>10583</xdr:rowOff>
    </xdr:from>
    <xdr:to>
      <xdr:col>5</xdr:col>
      <xdr:colOff>0</xdr:colOff>
      <xdr:row>30</xdr:row>
      <xdr:rowOff>10583</xdr:rowOff>
    </xdr:to>
    <xdr:cxnSp macro="">
      <xdr:nvCxnSpPr>
        <xdr:cNvPr id="18" name="17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5397500" y="6424083"/>
          <a:ext cx="189441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1"/>
  <sheetViews>
    <sheetView tabSelected="1" view="pageBreakPreview" topLeftCell="A4" zoomScaleNormal="100" zoomScaleSheetLayoutView="100" workbookViewId="0">
      <selection activeCell="I27" sqref="I27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4" customWidth="1"/>
    <col min="4" max="4" width="14.42578125" customWidth="1"/>
    <col min="5" max="5" width="25" customWidth="1"/>
    <col min="6" max="6" width="27" customWidth="1"/>
    <col min="7" max="7" width="0.7109375" hidden="1" customWidth="1"/>
    <col min="8" max="8" width="21.28515625" customWidth="1"/>
    <col min="9" max="9" width="30.28515625" customWidth="1"/>
    <col min="10" max="26" width="11.42578125" customWidth="1"/>
  </cols>
  <sheetData>
    <row r="1" spans="1:26" s="10" customFormat="1" ht="15" customHeight="1" x14ac:dyDescent="0.25"/>
    <row r="2" spans="1:26" s="10" customFormat="1" ht="15" customHeight="1" x14ac:dyDescent="0.25"/>
    <row r="3" spans="1:26" s="10" customFormat="1" ht="15" customHeight="1" x14ac:dyDescent="0.25"/>
    <row r="4" spans="1:26" s="10" customFormat="1" ht="15" customHeight="1" x14ac:dyDescent="0.25"/>
    <row r="5" spans="1:26" s="10" customFormat="1" ht="74.25" customHeight="1" x14ac:dyDescent="0.25"/>
    <row r="6" spans="1:26" s="10" customFormat="1" ht="12" customHeight="1" x14ac:dyDescent="0.25"/>
    <row r="7" spans="1:26" ht="22.5" customHeight="1" x14ac:dyDescent="0.35">
      <c r="A7" s="58" t="s">
        <v>9</v>
      </c>
      <c r="B7" s="59"/>
      <c r="C7" s="59"/>
      <c r="D7" s="59"/>
      <c r="E7" s="59"/>
      <c r="F7" s="5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60" t="s">
        <v>1</v>
      </c>
      <c r="B8" s="61"/>
      <c r="C8" s="61"/>
      <c r="D8" s="61"/>
      <c r="E8" s="61"/>
      <c r="F8" s="61"/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60" t="s">
        <v>20</v>
      </c>
      <c r="B9" s="61"/>
      <c r="C9" s="61"/>
      <c r="D9" s="61"/>
      <c r="E9" s="61"/>
      <c r="F9" s="6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62" t="s">
        <v>0</v>
      </c>
      <c r="B10" s="63"/>
      <c r="C10" s="63"/>
      <c r="D10" s="63"/>
      <c r="E10" s="63"/>
      <c r="F10" s="63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"/>
      <c r="B11" s="7"/>
      <c r="C11" s="8"/>
      <c r="D11" s="7"/>
      <c r="E11" s="7"/>
      <c r="F11" s="20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25">
      <c r="A12" s="34"/>
      <c r="B12" s="35" t="s">
        <v>2</v>
      </c>
      <c r="C12" s="35" t="s">
        <v>3</v>
      </c>
      <c r="D12" s="35" t="s">
        <v>4</v>
      </c>
      <c r="E12" s="35" t="s">
        <v>5</v>
      </c>
      <c r="F12" s="35" t="s">
        <v>6</v>
      </c>
      <c r="G12" s="14">
        <f>B5+E8+E5+E9</f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3" t="s">
        <v>10</v>
      </c>
      <c r="B13" s="36">
        <v>5707203</v>
      </c>
      <c r="C13" s="36"/>
      <c r="D13" s="36"/>
      <c r="E13" s="31">
        <v>7344562</v>
      </c>
      <c r="F13" s="37">
        <v>13051765</v>
      </c>
      <c r="G13" s="1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24"/>
      <c r="B14" s="36"/>
      <c r="C14" s="36"/>
      <c r="D14" s="36"/>
      <c r="E14" s="38"/>
      <c r="F14" s="37"/>
      <c r="G14" s="1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39" t="s">
        <v>7</v>
      </c>
      <c r="B15" s="40"/>
      <c r="C15" s="40"/>
      <c r="D15" s="40"/>
      <c r="E15" s="40">
        <v>534467</v>
      </c>
      <c r="F15" s="40">
        <v>534467</v>
      </c>
      <c r="G15" s="19">
        <f>+F13+F15+F16</f>
        <v>13033202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39" t="s">
        <v>8</v>
      </c>
      <c r="B16" s="40"/>
      <c r="C16" s="40"/>
      <c r="D16" s="40"/>
      <c r="E16" s="41">
        <v>-553030</v>
      </c>
      <c r="F16" s="41">
        <v>-553030</v>
      </c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thickBot="1" x14ac:dyDescent="0.3">
      <c r="A17" s="42" t="s">
        <v>11</v>
      </c>
      <c r="B17" s="43">
        <f>SUM(B13:B16)</f>
        <v>5707203</v>
      </c>
      <c r="C17" s="43"/>
      <c r="D17" s="43"/>
      <c r="E17" s="32">
        <v>7425999.3099999996</v>
      </c>
      <c r="F17" s="55">
        <f>+F13+F15+F16</f>
        <v>13033202</v>
      </c>
      <c r="G17" s="3"/>
      <c r="H17" s="11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thickTop="1" x14ac:dyDescent="0.25">
      <c r="A18" s="23"/>
      <c r="B18" s="40"/>
      <c r="C18" s="40"/>
      <c r="D18" s="40"/>
      <c r="E18" s="40"/>
      <c r="F18" s="44"/>
      <c r="G18" s="18"/>
      <c r="H18" s="11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12" customFormat="1" ht="15.75" customHeight="1" x14ac:dyDescent="0.25">
      <c r="A19" s="39" t="s">
        <v>7</v>
      </c>
      <c r="B19" s="40"/>
      <c r="C19" s="40"/>
      <c r="D19" s="40"/>
      <c r="E19" s="33">
        <v>440366.4</v>
      </c>
      <c r="F19" s="33">
        <v>440366.4</v>
      </c>
      <c r="G19" s="13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5">
      <c r="A20" s="45" t="s">
        <v>8</v>
      </c>
      <c r="B20" s="40"/>
      <c r="C20" s="40"/>
      <c r="D20" s="40"/>
      <c r="E20" s="56">
        <v>1547154.99</v>
      </c>
      <c r="F20" s="56">
        <v>1547154.99</v>
      </c>
      <c r="G20" s="16"/>
      <c r="H20" s="1"/>
      <c r="I20" s="2" t="e">
        <f>+E17+E19 es igual A al resulatado acumulado que s ecoloca en el estado de situacion fianciera not A15</f>
        <v>#NAME?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thickBot="1" x14ac:dyDescent="0.3">
      <c r="A21" s="42" t="s">
        <v>21</v>
      </c>
      <c r="B21" s="43">
        <f>B17</f>
        <v>5707203</v>
      </c>
      <c r="C21" s="43"/>
      <c r="D21" s="43"/>
      <c r="E21" s="46">
        <f>+E17+E19+E20</f>
        <v>9413520.6999999993</v>
      </c>
      <c r="F21" s="47">
        <f>+F17+F19+F20</f>
        <v>15020723.390000001</v>
      </c>
      <c r="G21" s="17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Top="1" x14ac:dyDescent="0.25">
      <c r="A22" s="23"/>
      <c r="B22" s="48"/>
      <c r="C22" s="48"/>
      <c r="D22" s="48"/>
      <c r="E22" s="26"/>
      <c r="F22" s="25"/>
      <c r="G22" s="9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thickBot="1" x14ac:dyDescent="0.3">
      <c r="A23" s="23"/>
      <c r="B23" s="49"/>
      <c r="C23" s="49"/>
      <c r="D23" s="50"/>
      <c r="E23" s="50"/>
      <c r="F23" s="51"/>
      <c r="G23" s="1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thickTop="1" x14ac:dyDescent="0.25">
      <c r="A24" s="22"/>
      <c r="B24" s="30"/>
      <c r="C24" s="30"/>
      <c r="D24" s="30"/>
      <c r="E24" s="28"/>
      <c r="F24" s="48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30"/>
      <c r="B25" s="30"/>
      <c r="C25" s="28"/>
      <c r="D25" s="30"/>
      <c r="E25" s="30"/>
      <c r="F25" s="28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Bot="1" x14ac:dyDescent="0.3">
      <c r="A26" s="29"/>
      <c r="B26" s="25"/>
      <c r="C26" s="25"/>
      <c r="D26" s="25"/>
      <c r="E26" s="25"/>
      <c r="F26" s="27"/>
      <c r="G26" s="2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9" t="s">
        <v>15</v>
      </c>
      <c r="B27" s="57"/>
      <c r="C27" s="57"/>
      <c r="D27" s="29"/>
      <c r="E27" s="29" t="s">
        <v>12</v>
      </c>
      <c r="F27" s="54"/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6" ht="15.75" customHeight="1" x14ac:dyDescent="0.25">
      <c r="A28" s="29" t="s">
        <v>16</v>
      </c>
      <c r="B28" s="25"/>
      <c r="C28" s="25"/>
      <c r="D28" s="29"/>
      <c r="E28" s="29" t="s">
        <v>19</v>
      </c>
      <c r="F28" s="54"/>
      <c r="G28" s="13">
        <f t="shared" ref="G28" si="0">SUM(C28:F28)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6" ht="15.75" customHeight="1" x14ac:dyDescent="0.25">
      <c r="A29" s="25"/>
      <c r="B29" s="25"/>
      <c r="C29" s="25"/>
      <c r="D29" s="25"/>
      <c r="E29" s="25"/>
      <c r="F29" s="52"/>
      <c r="G29" s="1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6" ht="15.75" customHeight="1" x14ac:dyDescent="0.25">
      <c r="A30" s="29"/>
      <c r="B30" s="25"/>
      <c r="C30" s="25"/>
      <c r="D30" s="25"/>
      <c r="E30" s="25"/>
      <c r="F30" s="27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6" ht="15.75" customHeight="1" x14ac:dyDescent="0.25">
      <c r="A31" s="29" t="s">
        <v>17</v>
      </c>
      <c r="B31" s="57"/>
      <c r="C31" s="57"/>
      <c r="D31" s="29"/>
      <c r="E31" s="29" t="s">
        <v>13</v>
      </c>
      <c r="F31" s="30"/>
      <c r="G31" s="1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25" t="s">
        <v>18</v>
      </c>
      <c r="B32" s="27"/>
      <c r="C32" s="25"/>
      <c r="D32" s="29"/>
      <c r="E32" s="29" t="s">
        <v>14</v>
      </c>
      <c r="F32" s="53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25"/>
      <c r="B33" s="25"/>
      <c r="C33" s="25"/>
      <c r="D33" s="25"/>
      <c r="E33" s="25"/>
      <c r="F33" s="2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6">
    <mergeCell ref="B31:C31"/>
    <mergeCell ref="A7:F7"/>
    <mergeCell ref="A8:F8"/>
    <mergeCell ref="A9:F9"/>
    <mergeCell ref="A10:F10"/>
    <mergeCell ref="B27:C27"/>
  </mergeCells>
  <pageMargins left="0.70866141732283472" right="0.70866141732283472" top="0.74803149606299213" bottom="0.74803149606299213" header="0" footer="0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 del Patrimonio+++</vt:lpstr>
      <vt:lpstr>'Cambio del Patrimonio+++'!Área_de_impresión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Contabilidad</cp:lastModifiedBy>
  <cp:lastPrinted>2025-07-30T19:22:56Z</cp:lastPrinted>
  <dcterms:created xsi:type="dcterms:W3CDTF">2022-02-04T21:02:45Z</dcterms:created>
  <dcterms:modified xsi:type="dcterms:W3CDTF">2025-07-31T19:49:43Z</dcterms:modified>
</cp:coreProperties>
</file>