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esktop\"/>
    </mc:Choice>
  </mc:AlternateContent>
  <xr:revisionPtr revIDLastSave="0" documentId="8_{F0F42555-1EC9-4D54-BB4A-EF8620986140}" xr6:coauthVersionLast="47" xr6:coauthVersionMax="47" xr10:uidLastSave="{00000000-0000-0000-0000-000000000000}"/>
  <bookViews>
    <workbookView xWindow="1950" yWindow="1950" windowWidth="19575" windowHeight="13275" xr2:uid="{97344888-6ECB-43D0-B2E1-EB9BED69E27E}"/>
  </bookViews>
  <sheets>
    <sheet name="MARZO 2026" sheetId="1" r:id="rId1"/>
  </sheets>
  <definedNames>
    <definedName name="_xlnm.Print_Area" localSheetId="0">'MARZO 2026'!$A$1:$M$70</definedName>
    <definedName name="_xlnm.Print_Titles" localSheetId="0">'MARZO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4" i="1" l="1"/>
  <c r="A95" i="1" s="1"/>
  <c r="A93" i="1"/>
  <c r="B93" i="1" s="1"/>
  <c r="E64" i="1"/>
  <c r="E41" i="1"/>
  <c r="O24" i="1" s="1"/>
  <c r="G4" i="1"/>
  <c r="E42" i="1" l="1"/>
  <c r="E65" i="1" s="1"/>
</calcChain>
</file>

<file path=xl/sharedStrings.xml><?xml version="1.0" encoding="utf-8"?>
<sst xmlns="http://schemas.openxmlformats.org/spreadsheetml/2006/main" count="135" uniqueCount="92">
  <si>
    <t xml:space="preserve">               CONTRALORIA GENERAL DE LA REPUBLICA</t>
  </si>
  <si>
    <t xml:space="preserve">                          DIRECCION UNIDADES DE AUDITORIA INTERNA GUBERNAMENTAL</t>
  </si>
  <si>
    <t xml:space="preserve">                      Relacion  de Cuentas por Pagar al  31 Marzo 2026</t>
  </si>
  <si>
    <t xml:space="preserve">                              INSTITUTO DUARTIANO</t>
  </si>
  <si>
    <t>CANT.</t>
  </si>
  <si>
    <t>FACTURA NUM.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</si>
  <si>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</si>
  <si>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</si>
  <si>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</si>
  <si>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</si>
  <si>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</si>
  <si>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</si>
  <si>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</si>
  <si>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 xml:space="preserve"> SERVICIOS E INSTALACIONES TÉCNICAS, S.R.L. </t>
  </si>
  <si>
    <t>IMPERMEABILIZACIÓN DE TECHO Y CANALIZACIÓN DE DESAGUES.</t>
  </si>
  <si>
    <t>B1500000535</t>
  </si>
  <si>
    <t xml:space="preserve">CRISFLOR FLORISTERIA, SRL. </t>
  </si>
  <si>
    <t>CORONAS FLORALES, ACTOS PATRIOTICOS.</t>
  </si>
  <si>
    <t>30 DÍAS</t>
  </si>
  <si>
    <t xml:space="preserve">RENIEVE SOLUCIONES DE INGENIERIA, E.I.R.L. </t>
  </si>
  <si>
    <t>B1500000536</t>
  </si>
  <si>
    <t>CORONAS FLORALES, AL INTERIOR DEL PAIS.</t>
  </si>
  <si>
    <t>B1500000537</t>
  </si>
  <si>
    <t>B1500122920</t>
  </si>
  <si>
    <t>CAASD</t>
  </si>
  <si>
    <t>ACUEDUCTO Y ALCANTARILLADO</t>
  </si>
  <si>
    <t>90 DÍAS</t>
  </si>
  <si>
    <t>B1500000253</t>
  </si>
  <si>
    <t>ATARAZANA RESTAURANT</t>
  </si>
  <si>
    <t>ACTIVIDAD REALIZADA PARA EL DIA DE LA SECRETARIA</t>
  </si>
  <si>
    <t>B1500148851</t>
  </si>
  <si>
    <t>B1500056594</t>
  </si>
  <si>
    <t>AYUNTAMIENTO DEL DISTRITO NACIONAL</t>
  </si>
  <si>
    <t>SERVICIO DE RECOGIDA DE BASURA</t>
  </si>
  <si>
    <t>B1500001847</t>
  </si>
  <si>
    <t>IMPOSDOM</t>
  </si>
  <si>
    <t>ENVIO DE PAQUETES AL INTERIOR DEL PAIS.</t>
  </si>
  <si>
    <t>OCP-FCR-00002138</t>
  </si>
  <si>
    <t>OFICINA DE COORDINACION PRESIDENCIAL</t>
  </si>
  <si>
    <t>BOLETOS AEREOS</t>
  </si>
  <si>
    <t>B1500004446</t>
  </si>
  <si>
    <t>GRUPO ILUSIONES</t>
  </si>
  <si>
    <t>FLORES OFRENDAS PATRTIAS</t>
  </si>
  <si>
    <t>B1500000153</t>
  </si>
  <si>
    <t>IMPORTADORA CODE PRO</t>
  </si>
  <si>
    <t>TSHERT CARAVANA</t>
  </si>
  <si>
    <t>B1500000152</t>
  </si>
  <si>
    <t xml:space="preserve">TSHERT  ACTIVIDAD DEL NATALICIO </t>
  </si>
  <si>
    <t>B1500000214</t>
  </si>
  <si>
    <t>ASTAROUTH CONSTRUCCION,SRL</t>
  </si>
  <si>
    <t>REMOZAMIENTO DE ISLETA BOULEVARD</t>
  </si>
  <si>
    <t>TSHERT ACTIVIDAD DEL   NATALICIO</t>
  </si>
  <si>
    <t>ASTAROUTH CONTRUCCION,SRL.</t>
  </si>
  <si>
    <t>REMOSAMIENTO DE ISLETA BOULEVARD</t>
  </si>
  <si>
    <t>B1500000148</t>
  </si>
  <si>
    <t>GRUPO SADELCO</t>
  </si>
  <si>
    <t>SUMINISTROS DE OFICINA 4TO SEMESTRE</t>
  </si>
  <si>
    <t>B1500000442</t>
  </si>
  <si>
    <t>SERVIPART LUPERON SRL</t>
  </si>
  <si>
    <t>REPARACIONVEHICULLOS</t>
  </si>
  <si>
    <t>B1500002891</t>
  </si>
  <si>
    <t>B1500000118</t>
  </si>
  <si>
    <t>JUAN  A. IGLESIAS</t>
  </si>
  <si>
    <t>INVITACION ACTO DEVELAMIENTO</t>
  </si>
  <si>
    <t>B1500000538</t>
  </si>
  <si>
    <t>RESOLUCION TECNICA ALDASO</t>
  </si>
  <si>
    <t>REPARACION DE COPIADORA</t>
  </si>
  <si>
    <t>B1500002488</t>
  </si>
  <si>
    <t>BANDERAS GLOBALES</t>
  </si>
  <si>
    <t>ADQUISICION DE BANDERAS DOMINICANAS</t>
  </si>
  <si>
    <t>B1500000363,364</t>
  </si>
  <si>
    <t>BUHO</t>
  </si>
  <si>
    <t>IMPRESION PAGINAS DUARTIANAS</t>
  </si>
  <si>
    <t>0-30 DIAS</t>
  </si>
  <si>
    <t>TOTAL RD$</t>
  </si>
  <si>
    <t>E450000000084</t>
  </si>
  <si>
    <t xml:space="preserve">ELECTRO SERVICIOS REYES </t>
  </si>
  <si>
    <t>MANT. Y REVISION PREVENTIVA GENERADOR ELECTRICA.(PLANTA ELECTRICA)</t>
  </si>
  <si>
    <t>30 DIAS</t>
  </si>
  <si>
    <t>B1500000001</t>
  </si>
  <si>
    <t xml:space="preserve">CORDAY </t>
  </si>
  <si>
    <t xml:space="preserve">SERV. MANTENIMIENTOELECTRICO,REVISION DE VOLTAJE  </t>
  </si>
  <si>
    <t>E450000000001</t>
  </si>
  <si>
    <t>RODOLFO MULTISERVICES</t>
  </si>
  <si>
    <t>SERV MANTENIMIENTO AIRE DE IA INSTITUCION</t>
  </si>
  <si>
    <t>TOTAL  CUENTAS POR PAGAR RD$</t>
  </si>
  <si>
    <t xml:space="preserve"> </t>
  </si>
  <si>
    <t>Jose Pilia Moreno Duarte</t>
  </si>
  <si>
    <t>Licda. Marisela Ventura Santana</t>
  </si>
  <si>
    <t>ENC. DIV. FINANCIERA</t>
  </si>
  <si>
    <t>Contadora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</si>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</sst>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Baskerville Old Face"/>
      <family val="1"/>
    </font>
    <font>
      <b/>
      <i/>
      <sz val="11"/>
      <name val="Calibri"/>
      <family val="2"/>
    </font>
    <font>
      <sz val="10"/>
      <name val="Lucida Handwriting"/>
      <family val="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49" fontId="9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65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8" xfId="0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left" vertical="center"/>
    </xf>
    <xf numFmtId="43" fontId="9" fillId="5" borderId="12" xfId="0" applyNumberFormat="1" applyFont="1" applyFill="1" applyBorder="1" applyAlignment="1">
      <alignment vertical="center"/>
    </xf>
    <xf numFmtId="0" fontId="9" fillId="0" borderId="12" xfId="0" applyFont="1" applyBorder="1" applyAlignment="1">
      <alignment horizontal="center"/>
    </xf>
    <xf numFmtId="14" fontId="9" fillId="5" borderId="12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49" fontId="9" fillId="0" borderId="11" xfId="0" applyNumberFormat="1" applyFont="1" applyBorder="1" applyAlignment="1">
      <alignment horizontal="right" vertical="center" wrapText="1"/>
    </xf>
    <xf numFmtId="0" fontId="4" fillId="6" borderId="14" xfId="0" applyFont="1" applyFill="1" applyBorder="1" applyAlignment="1">
      <alignment horizontal="center" vertical="center"/>
    </xf>
    <xf numFmtId="43" fontId="9" fillId="0" borderId="9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1" fillId="0" borderId="0" xfId="0" applyFont="1"/>
    <xf numFmtId="43" fontId="7" fillId="4" borderId="16" xfId="0" applyNumberFormat="1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right"/>
    </xf>
    <xf numFmtId="49" fontId="9" fillId="7" borderId="11" xfId="0" applyNumberFormat="1" applyFont="1" applyFill="1" applyBorder="1" applyAlignment="1">
      <alignment horizontal="right" vertical="center" wrapText="1"/>
    </xf>
    <xf numFmtId="0" fontId="9" fillId="7" borderId="9" xfId="0" applyFont="1" applyFill="1" applyBorder="1" applyAlignment="1">
      <alignment horizontal="left" vertical="center"/>
    </xf>
    <xf numFmtId="0" fontId="9" fillId="7" borderId="10" xfId="0" applyFont="1" applyFill="1" applyBorder="1" applyAlignment="1">
      <alignment horizontal="left" vertical="center"/>
    </xf>
    <xf numFmtId="4" fontId="11" fillId="0" borderId="0" xfId="0" applyNumberFormat="1" applyFont="1"/>
    <xf numFmtId="49" fontId="9" fillId="7" borderId="9" xfId="0" applyNumberFormat="1" applyFont="1" applyFill="1" applyBorder="1" applyAlignment="1">
      <alignment horizontal="right" vertical="center" wrapText="1"/>
    </xf>
    <xf numFmtId="0" fontId="9" fillId="7" borderId="17" xfId="0" applyFont="1" applyFill="1" applyBorder="1" applyAlignment="1">
      <alignment horizontal="left" vertical="center"/>
    </xf>
    <xf numFmtId="43" fontId="10" fillId="0" borderId="0" xfId="0" applyNumberFormat="1" applyFont="1"/>
    <xf numFmtId="0" fontId="11" fillId="5" borderId="9" xfId="0" applyFont="1" applyFill="1" applyBorder="1" applyAlignment="1">
      <alignment horizontal="center"/>
    </xf>
    <xf numFmtId="0" fontId="0" fillId="7" borderId="17" xfId="0" applyFill="1" applyBorder="1" applyAlignment="1">
      <alignment horizontal="right"/>
    </xf>
    <xf numFmtId="43" fontId="9" fillId="5" borderId="11" xfId="0" applyNumberFormat="1" applyFont="1" applyFill="1" applyBorder="1" applyAlignment="1">
      <alignment horizontal="center" vertical="center" wrapText="1"/>
    </xf>
    <xf numFmtId="14" fontId="9" fillId="5" borderId="18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left" vertical="center" wrapText="1"/>
    </xf>
    <xf numFmtId="14" fontId="9" fillId="5" borderId="9" xfId="0" applyNumberFormat="1" applyFont="1" applyFill="1" applyBorder="1" applyAlignment="1">
      <alignment horizontal="center" vertical="center" wrapText="1"/>
    </xf>
    <xf numFmtId="49" fontId="9" fillId="7" borderId="11" xfId="0" applyNumberFormat="1" applyFont="1" applyFill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3" fontId="11" fillId="0" borderId="0" xfId="0" applyNumberFormat="1" applyFont="1"/>
    <xf numFmtId="0" fontId="0" fillId="7" borderId="18" xfId="0" applyFill="1" applyBorder="1" applyAlignment="1">
      <alignment horizontal="right"/>
    </xf>
    <xf numFmtId="0" fontId="9" fillId="7" borderId="1" xfId="0" applyFont="1" applyFill="1" applyBorder="1" applyAlignment="1">
      <alignment horizontal="left" vertical="center"/>
    </xf>
    <xf numFmtId="43" fontId="9" fillId="5" borderId="9" xfId="0" applyNumberFormat="1" applyFont="1" applyFill="1" applyBorder="1" applyAlignment="1">
      <alignment horizontal="center" vertical="center" wrapText="1"/>
    </xf>
    <xf numFmtId="14" fontId="9" fillId="5" borderId="11" xfId="0" applyNumberFormat="1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/>
    </xf>
    <xf numFmtId="0" fontId="0" fillId="7" borderId="9" xfId="0" applyFill="1" applyBorder="1" applyAlignment="1">
      <alignment horizontal="right"/>
    </xf>
    <xf numFmtId="0" fontId="9" fillId="7" borderId="12" xfId="0" applyFont="1" applyFill="1" applyBorder="1" applyAlignment="1">
      <alignment horizontal="left" vertical="center"/>
    </xf>
    <xf numFmtId="0" fontId="9" fillId="7" borderId="10" xfId="0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right" vertical="center"/>
    </xf>
    <xf numFmtId="14" fontId="9" fillId="0" borderId="1" xfId="0" applyNumberFormat="1" applyFont="1" applyBorder="1" applyAlignment="1">
      <alignment vertical="center"/>
    </xf>
    <xf numFmtId="4" fontId="10" fillId="0" borderId="0" xfId="0" applyNumberFormat="1" applyFont="1"/>
    <xf numFmtId="0" fontId="11" fillId="0" borderId="19" xfId="0" applyFont="1" applyBorder="1" applyAlignment="1">
      <alignment horizontal="center"/>
    </xf>
    <xf numFmtId="0" fontId="9" fillId="7" borderId="14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43" fontId="7" fillId="4" borderId="9" xfId="0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left" vertical="center" wrapText="1"/>
    </xf>
    <xf numFmtId="0" fontId="9" fillId="0" borderId="20" xfId="0" applyFont="1" applyBorder="1" applyAlignment="1">
      <alignment horizontal="center"/>
    </xf>
    <xf numFmtId="0" fontId="10" fillId="0" borderId="9" xfId="0" applyFont="1" applyBorder="1"/>
    <xf numFmtId="0" fontId="9" fillId="7" borderId="11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9" fillId="7" borderId="21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43" fontId="8" fillId="2" borderId="2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0" fontId="4" fillId="0" borderId="23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9" fillId="0" borderId="2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8" fillId="2" borderId="0" xfId="0" applyFont="1" applyFill="1"/>
    <xf numFmtId="0" fontId="7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A5A6-1CF2-465D-9A75-E0725C271765}">
  <sheetPr>
    <pageSetUpPr fitToPage="1"/>
  </sheetPr>
  <dimension ref="A1:P102"/>
  <sheetViews>
    <sheetView tabSelected="1" view="pageBreakPreview" topLeftCell="A33" zoomScaleNormal="100" zoomScaleSheetLayoutView="100" workbookViewId="0">
      <selection activeCell="N46" sqref="N46"/>
    </sheetView>
  </sheetViews>
  <sheetFormatPr baseColWidth="10" defaultRowHeight="15" x14ac:dyDescent="0.25"/>
  <cols>
    <col min="1" max="1" width="13.42578125" style="96" customWidth="1"/>
    <col min="2" max="2" width="20.85546875" customWidth="1"/>
    <col min="3" max="3" width="26.140625" customWidth="1"/>
    <col min="4" max="4" width="52.5703125" customWidth="1"/>
    <col min="5" max="5" width="18.28515625" customWidth="1"/>
    <col min="6" max="6" width="18.7109375" customWidth="1"/>
    <col min="7" max="7" width="12.42578125" hidden="1" customWidth="1"/>
    <col min="8" max="8" width="12.140625" hidden="1" customWidth="1"/>
    <col min="9" max="9" width="0.140625" hidden="1" customWidth="1"/>
    <col min="10" max="10" width="11.42578125" hidden="1" customWidth="1"/>
    <col min="11" max="11" width="0.140625" hidden="1" customWidth="1"/>
    <col min="12" max="12" width="11.42578125" hidden="1" customWidth="1"/>
    <col min="13" max="13" width="0.7109375" customWidth="1"/>
    <col min="14" max="15" width="12.42578125" bestFit="1" customWidth="1"/>
  </cols>
  <sheetData>
    <row r="1" spans="1:16" ht="26.25" customHeight="1" x14ac:dyDescent="0.4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spans="1:16" ht="13.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</row>
    <row r="3" spans="1:16" ht="14.25" customHeight="1" x14ac:dyDescent="0.25">
      <c r="A3" s="110" t="s">
        <v>2</v>
      </c>
      <c r="B3" s="110"/>
      <c r="C3" s="110"/>
      <c r="D3" s="110"/>
      <c r="E3" s="110"/>
      <c r="F3" s="110"/>
      <c r="G3" s="110"/>
      <c r="H3" s="110"/>
      <c r="I3" s="110"/>
    </row>
    <row r="4" spans="1:16" ht="24" customHeight="1" thickBot="1" x14ac:dyDescent="0.45">
      <c r="A4" s="1"/>
      <c r="B4" s="2"/>
      <c r="C4" s="3" t="s">
        <v>3</v>
      </c>
      <c r="D4" s="4"/>
      <c r="E4" s="4"/>
      <c r="F4" s="5"/>
      <c r="G4" s="111">
        <f ca="1">NOW()</f>
        <v>46127.525167361113</v>
      </c>
      <c r="H4" s="111"/>
      <c r="I4" s="112"/>
    </row>
    <row r="5" spans="1:16" s="9" customFormat="1" ht="27.75" customHeight="1" thickBot="1" x14ac:dyDescent="0.25">
      <c r="A5" s="6" t="s">
        <v>4</v>
      </c>
      <c r="B5" s="7" t="s">
        <v>5</v>
      </c>
      <c r="C5" s="7"/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</row>
    <row r="6" spans="1:16" s="9" customFormat="1" ht="11.25" customHeight="1" thickTop="1" x14ac:dyDescent="0.2">
      <c r="A6" s="113" t="s">
        <v>12</v>
      </c>
      <c r="B6" s="114"/>
      <c r="C6" s="114"/>
      <c r="D6" s="114"/>
      <c r="E6" s="10"/>
      <c r="F6" s="10"/>
      <c r="G6" s="10"/>
      <c r="H6" s="10"/>
      <c r="I6" s="11"/>
    </row>
    <row r="7" spans="1:16" s="9" customFormat="1" ht="1.5" customHeight="1" x14ac:dyDescent="0.25">
      <c r="A7" s="12"/>
      <c r="B7" s="13"/>
      <c r="C7" s="14"/>
      <c r="D7" s="15"/>
      <c r="E7" s="16"/>
      <c r="F7" s="17"/>
      <c r="G7" s="18"/>
      <c r="H7" s="19"/>
      <c r="I7" s="20"/>
      <c r="L7" s="21"/>
      <c r="M7" s="21"/>
      <c r="N7" s="21"/>
      <c r="O7" s="21"/>
      <c r="P7" s="21"/>
    </row>
    <row r="8" spans="1:16" s="21" customFormat="1" hidden="1" x14ac:dyDescent="0.25">
      <c r="A8" s="22"/>
      <c r="B8" s="23"/>
      <c r="C8" s="14"/>
      <c r="D8" s="24"/>
      <c r="E8" s="25"/>
      <c r="F8" s="26"/>
      <c r="G8" s="27"/>
      <c r="H8" s="19"/>
      <c r="I8" s="28"/>
    </row>
    <row r="9" spans="1:16" s="21" customFormat="1" hidden="1" x14ac:dyDescent="0.25">
      <c r="A9" s="22"/>
      <c r="B9" s="29"/>
      <c r="C9" s="30"/>
      <c r="D9" s="15"/>
      <c r="E9" s="31"/>
      <c r="F9" s="32"/>
      <c r="G9" s="18"/>
      <c r="H9" s="19"/>
      <c r="I9" s="33"/>
    </row>
    <row r="10" spans="1:16" s="21" customFormat="1" hidden="1" x14ac:dyDescent="0.25">
      <c r="A10" s="22"/>
      <c r="B10" s="29"/>
      <c r="C10" s="34" t="s">
        <v>13</v>
      </c>
      <c r="D10" s="15"/>
      <c r="E10" s="31"/>
      <c r="F10" s="32"/>
      <c r="G10" s="18"/>
      <c r="H10" s="18"/>
      <c r="I10" s="33"/>
    </row>
    <row r="11" spans="1:16" s="21" customFormat="1" hidden="1" x14ac:dyDescent="0.25">
      <c r="A11" s="22"/>
      <c r="B11" s="29"/>
      <c r="C11" s="14"/>
      <c r="D11" s="35"/>
      <c r="E11" s="31"/>
      <c r="F11" s="32"/>
      <c r="G11" s="18"/>
      <c r="H11" s="18"/>
      <c r="I11" s="33"/>
      <c r="J11" s="36"/>
      <c r="K11" s="36"/>
    </row>
    <row r="12" spans="1:16" s="21" customFormat="1" ht="15.75" hidden="1" thickBot="1" x14ac:dyDescent="0.3">
      <c r="A12" s="22"/>
      <c r="B12" s="29"/>
      <c r="C12" s="37"/>
      <c r="D12" s="15" t="s">
        <v>14</v>
      </c>
      <c r="E12" s="31"/>
      <c r="F12" s="32"/>
      <c r="G12" s="18"/>
      <c r="H12" s="18"/>
      <c r="I12" s="33"/>
      <c r="J12" s="36"/>
      <c r="K12" s="36"/>
    </row>
    <row r="13" spans="1:16" s="21" customFormat="1" hidden="1" x14ac:dyDescent="0.25">
      <c r="A13" s="22">
        <v>30</v>
      </c>
      <c r="B13" s="29" t="s">
        <v>15</v>
      </c>
      <c r="C13" s="14" t="s">
        <v>16</v>
      </c>
      <c r="D13" s="15" t="s">
        <v>17</v>
      </c>
      <c r="E13" s="31">
        <v>4950</v>
      </c>
      <c r="F13" s="32" t="s">
        <v>18</v>
      </c>
      <c r="G13" s="18">
        <v>44836</v>
      </c>
      <c r="H13" s="19">
        <v>44836</v>
      </c>
      <c r="I13" s="33"/>
      <c r="J13" s="36"/>
      <c r="K13" s="36"/>
    </row>
    <row r="14" spans="1:16" s="21" customFormat="1" hidden="1" x14ac:dyDescent="0.25">
      <c r="A14" s="22"/>
      <c r="B14" s="29"/>
      <c r="C14" s="14"/>
      <c r="D14" s="15"/>
      <c r="E14" s="31"/>
      <c r="F14" s="32" t="s">
        <v>18</v>
      </c>
      <c r="G14" s="18"/>
      <c r="H14" s="19"/>
      <c r="I14" s="33"/>
      <c r="J14" s="36"/>
      <c r="K14" s="36"/>
    </row>
    <row r="15" spans="1:16" s="21" customFormat="1" ht="15" hidden="1" customHeight="1" x14ac:dyDescent="0.25">
      <c r="A15" s="22"/>
      <c r="B15" s="29"/>
      <c r="C15" s="14" t="s">
        <v>19</v>
      </c>
      <c r="D15" s="14"/>
      <c r="E15" s="31"/>
      <c r="F15" s="32" t="s">
        <v>18</v>
      </c>
      <c r="G15" s="18"/>
      <c r="H15" s="19"/>
      <c r="I15" s="33"/>
      <c r="J15" s="36"/>
      <c r="K15" s="36"/>
    </row>
    <row r="16" spans="1:16" s="21" customFormat="1" ht="16.5" hidden="1" customHeight="1" x14ac:dyDescent="0.25">
      <c r="A16" s="22"/>
      <c r="B16" s="29"/>
      <c r="C16" s="14" t="s">
        <v>16</v>
      </c>
      <c r="D16" s="15"/>
      <c r="E16" s="31"/>
      <c r="F16" s="32" t="s">
        <v>18</v>
      </c>
      <c r="G16" s="18"/>
      <c r="H16" s="19"/>
      <c r="I16" s="33"/>
      <c r="J16" s="36"/>
      <c r="K16" s="36"/>
    </row>
    <row r="17" spans="1:15" s="21" customFormat="1" hidden="1" x14ac:dyDescent="0.25">
      <c r="A17" s="22"/>
      <c r="B17" s="29"/>
      <c r="C17" s="14"/>
      <c r="D17" s="35"/>
      <c r="E17" s="31"/>
      <c r="F17" s="32" t="s">
        <v>18</v>
      </c>
      <c r="G17" s="18"/>
      <c r="H17" s="19"/>
      <c r="I17" s="33"/>
      <c r="J17" s="36"/>
      <c r="K17" s="36"/>
    </row>
    <row r="18" spans="1:15" s="21" customFormat="1" hidden="1" x14ac:dyDescent="0.25">
      <c r="A18" s="22"/>
      <c r="B18" s="29"/>
      <c r="C18" s="14"/>
      <c r="D18" s="35"/>
      <c r="E18" s="31"/>
      <c r="F18" s="32" t="s">
        <v>18</v>
      </c>
      <c r="G18" s="38"/>
      <c r="H18" s="19"/>
      <c r="I18" s="33"/>
      <c r="J18" s="36"/>
      <c r="K18" s="36"/>
    </row>
    <row r="19" spans="1:15" s="21" customFormat="1" hidden="1" x14ac:dyDescent="0.25">
      <c r="A19" s="22"/>
      <c r="B19" s="29"/>
      <c r="C19" s="14"/>
      <c r="D19" s="35"/>
      <c r="E19" s="31"/>
      <c r="F19" s="32" t="s">
        <v>18</v>
      </c>
      <c r="G19" s="18"/>
      <c r="H19" s="19"/>
      <c r="I19" s="33"/>
      <c r="J19" s="36"/>
      <c r="K19" s="36"/>
    </row>
    <row r="20" spans="1:15" s="21" customFormat="1" hidden="1" x14ac:dyDescent="0.25">
      <c r="A20" s="22"/>
      <c r="B20" s="29"/>
      <c r="C20" s="14"/>
      <c r="D20" s="35"/>
      <c r="E20" s="31"/>
      <c r="F20" s="32" t="s">
        <v>18</v>
      </c>
      <c r="G20" s="18"/>
      <c r="H20" s="19"/>
      <c r="I20" s="33"/>
      <c r="J20" s="36"/>
      <c r="K20" s="36"/>
    </row>
    <row r="21" spans="1:15" s="21" customFormat="1" hidden="1" x14ac:dyDescent="0.25">
      <c r="A21" s="22">
        <v>31</v>
      </c>
      <c r="B21" s="29" t="s">
        <v>20</v>
      </c>
      <c r="C21" s="14" t="s">
        <v>16</v>
      </c>
      <c r="D21" s="15" t="s">
        <v>21</v>
      </c>
      <c r="E21" s="31">
        <v>4950</v>
      </c>
      <c r="F21" s="32" t="s">
        <v>18</v>
      </c>
      <c r="G21" s="18">
        <v>44836</v>
      </c>
      <c r="H21" s="19">
        <v>44836</v>
      </c>
      <c r="I21" s="33"/>
      <c r="J21" s="36"/>
      <c r="K21" s="36"/>
    </row>
    <row r="22" spans="1:15" s="21" customFormat="1" hidden="1" x14ac:dyDescent="0.25">
      <c r="A22" s="22">
        <v>32</v>
      </c>
      <c r="B22" s="29" t="s">
        <v>22</v>
      </c>
      <c r="C22" s="14" t="s">
        <v>16</v>
      </c>
      <c r="D22" s="14" t="s">
        <v>21</v>
      </c>
      <c r="E22" s="31">
        <v>4950</v>
      </c>
      <c r="F22" s="32" t="s">
        <v>18</v>
      </c>
      <c r="G22" s="18">
        <v>44836</v>
      </c>
      <c r="H22" s="19">
        <v>44836</v>
      </c>
      <c r="I22" s="33"/>
      <c r="J22" s="36"/>
      <c r="K22" s="36"/>
    </row>
    <row r="23" spans="1:15" s="21" customFormat="1" ht="15.75" customHeight="1" x14ac:dyDescent="0.25">
      <c r="A23" s="22">
        <v>1</v>
      </c>
      <c r="B23" s="39" t="s">
        <v>23</v>
      </c>
      <c r="C23" s="40" t="s">
        <v>24</v>
      </c>
      <c r="D23" s="41" t="s">
        <v>25</v>
      </c>
      <c r="E23" s="31">
        <v>3603.4</v>
      </c>
      <c r="F23" s="32" t="s">
        <v>26</v>
      </c>
      <c r="G23" s="18">
        <v>45053</v>
      </c>
      <c r="H23" s="18">
        <v>45114</v>
      </c>
      <c r="I23" s="33"/>
      <c r="J23" s="42"/>
      <c r="K23" s="36"/>
    </row>
    <row r="24" spans="1:15" s="21" customFormat="1" ht="15.75" customHeight="1" x14ac:dyDescent="0.25">
      <c r="A24" s="22">
        <v>2</v>
      </c>
      <c r="B24" s="43" t="s">
        <v>27</v>
      </c>
      <c r="C24" s="44" t="s">
        <v>28</v>
      </c>
      <c r="D24" s="40" t="s">
        <v>29</v>
      </c>
      <c r="E24" s="31">
        <v>19261.400000000001</v>
      </c>
      <c r="F24" s="32" t="s">
        <v>26</v>
      </c>
      <c r="G24" s="18">
        <v>44932</v>
      </c>
      <c r="H24" s="19">
        <v>45052</v>
      </c>
      <c r="I24" s="33"/>
      <c r="J24" s="42"/>
      <c r="K24" s="36"/>
      <c r="O24" s="45">
        <f>+E23+E24+E25+E28+E26+E27+E29+E30+E33+E34+E35+E36+E37+E38+E39+E40+E41</f>
        <v>1726679.27</v>
      </c>
    </row>
    <row r="25" spans="1:15" s="21" customFormat="1" ht="15.75" customHeight="1" x14ac:dyDescent="0.25">
      <c r="A25" s="46">
        <v>3</v>
      </c>
      <c r="B25" s="47" t="s">
        <v>30</v>
      </c>
      <c r="C25" s="40" t="s">
        <v>24</v>
      </c>
      <c r="D25" s="41" t="s">
        <v>25</v>
      </c>
      <c r="E25" s="48">
        <v>1005</v>
      </c>
      <c r="F25" s="32" t="s">
        <v>26</v>
      </c>
      <c r="G25" s="49">
        <v>45537</v>
      </c>
      <c r="H25" s="49">
        <v>45657</v>
      </c>
      <c r="I25" s="33"/>
      <c r="J25" s="42"/>
      <c r="K25" s="36"/>
    </row>
    <row r="26" spans="1:15" s="21" customFormat="1" ht="15.75" customHeight="1" x14ac:dyDescent="0.25">
      <c r="A26" s="46">
        <v>4</v>
      </c>
      <c r="B26" s="47" t="s">
        <v>31</v>
      </c>
      <c r="C26" s="40" t="s">
        <v>32</v>
      </c>
      <c r="D26" s="50" t="s">
        <v>33</v>
      </c>
      <c r="E26" s="48">
        <v>3333</v>
      </c>
      <c r="F26" s="32" t="s">
        <v>26</v>
      </c>
      <c r="G26" s="49">
        <v>45537</v>
      </c>
      <c r="H26" s="51">
        <v>45558</v>
      </c>
      <c r="I26" s="33"/>
      <c r="J26" s="42"/>
      <c r="K26" s="36"/>
    </row>
    <row r="27" spans="1:15" s="21" customFormat="1" ht="15.75" customHeight="1" x14ac:dyDescent="0.25">
      <c r="A27" s="22">
        <v>5</v>
      </c>
      <c r="B27" s="39" t="s">
        <v>34</v>
      </c>
      <c r="C27" s="40" t="s">
        <v>35</v>
      </c>
      <c r="D27" s="52" t="s">
        <v>36</v>
      </c>
      <c r="E27" s="53">
        <v>119379</v>
      </c>
      <c r="F27" s="32" t="s">
        <v>26</v>
      </c>
      <c r="G27" s="18"/>
      <c r="H27" s="19"/>
      <c r="I27" s="33"/>
      <c r="J27" s="54"/>
      <c r="K27" s="36"/>
    </row>
    <row r="28" spans="1:15" s="21" customFormat="1" ht="15.75" customHeight="1" x14ac:dyDescent="0.25">
      <c r="A28" s="46">
        <v>6</v>
      </c>
      <c r="B28" s="55" t="s">
        <v>37</v>
      </c>
      <c r="C28" s="56" t="s">
        <v>38</v>
      </c>
      <c r="D28" s="50" t="s">
        <v>39</v>
      </c>
      <c r="E28" s="57">
        <v>107523.62</v>
      </c>
      <c r="F28" s="32" t="s">
        <v>26</v>
      </c>
      <c r="G28" s="49"/>
      <c r="H28" s="58"/>
      <c r="I28" s="33"/>
      <c r="J28" s="42"/>
      <c r="K28" s="36"/>
      <c r="M28" s="45"/>
    </row>
    <row r="29" spans="1:15" s="21" customFormat="1" ht="15.75" customHeight="1" x14ac:dyDescent="0.25">
      <c r="A29" s="59">
        <v>7</v>
      </c>
      <c r="B29" s="60" t="s">
        <v>40</v>
      </c>
      <c r="C29" s="61" t="s">
        <v>41</v>
      </c>
      <c r="D29" s="62" t="s">
        <v>42</v>
      </c>
      <c r="E29" s="48">
        <v>104999.94</v>
      </c>
      <c r="F29" s="32" t="s">
        <v>26</v>
      </c>
      <c r="G29" s="63"/>
      <c r="H29" s="64"/>
      <c r="I29" s="33"/>
      <c r="J29" s="42"/>
      <c r="K29" s="36"/>
      <c r="M29" s="45"/>
    </row>
    <row r="30" spans="1:15" s="21" customFormat="1" ht="15.75" customHeight="1" x14ac:dyDescent="0.25">
      <c r="A30" s="59">
        <v>8</v>
      </c>
      <c r="B30" s="60" t="s">
        <v>43</v>
      </c>
      <c r="C30" s="40" t="s">
        <v>44</v>
      </c>
      <c r="D30" s="50" t="s">
        <v>45</v>
      </c>
      <c r="E30" s="57">
        <v>73455</v>
      </c>
      <c r="F30" s="32" t="s">
        <v>26</v>
      </c>
      <c r="G30" s="20"/>
      <c r="H30" s="20"/>
      <c r="I30" s="33"/>
      <c r="J30" s="42"/>
      <c r="K30" s="36"/>
    </row>
    <row r="31" spans="1:15" s="21" customFormat="1" ht="15.75" hidden="1" customHeight="1" x14ac:dyDescent="0.25">
      <c r="A31" s="59"/>
      <c r="B31" s="60" t="s">
        <v>46</v>
      </c>
      <c r="C31" s="40" t="s">
        <v>44</v>
      </c>
      <c r="D31" s="50" t="s">
        <v>47</v>
      </c>
      <c r="E31" s="57">
        <v>146910</v>
      </c>
      <c r="F31" s="32" t="s">
        <v>26</v>
      </c>
      <c r="G31" s="49"/>
      <c r="H31" s="51"/>
      <c r="I31" s="33"/>
      <c r="J31" s="42"/>
      <c r="K31" s="36"/>
    </row>
    <row r="32" spans="1:15" s="21" customFormat="1" ht="15.75" hidden="1" customHeight="1" x14ac:dyDescent="0.25">
      <c r="A32" s="59"/>
      <c r="B32" s="60" t="s">
        <v>48</v>
      </c>
      <c r="C32" s="40" t="s">
        <v>49</v>
      </c>
      <c r="D32" s="50" t="s">
        <v>50</v>
      </c>
      <c r="E32" s="57">
        <v>633744.88</v>
      </c>
      <c r="F32" s="32" t="s">
        <v>26</v>
      </c>
      <c r="G32" s="49"/>
      <c r="H32" s="51"/>
      <c r="I32" s="33"/>
      <c r="J32" s="42"/>
      <c r="K32" s="36"/>
    </row>
    <row r="33" spans="1:14" s="21" customFormat="1" ht="15.75" customHeight="1" x14ac:dyDescent="0.25">
      <c r="A33" s="59">
        <v>9</v>
      </c>
      <c r="B33" s="60" t="s">
        <v>43</v>
      </c>
      <c r="C33" s="40" t="s">
        <v>44</v>
      </c>
      <c r="D33" s="50" t="s">
        <v>51</v>
      </c>
      <c r="E33" s="57">
        <v>146910</v>
      </c>
      <c r="F33" s="32" t="s">
        <v>26</v>
      </c>
      <c r="G33" s="20"/>
      <c r="H33" s="20"/>
      <c r="I33" s="33"/>
      <c r="J33" s="42"/>
      <c r="K33" s="36"/>
    </row>
    <row r="34" spans="1:14" s="21" customFormat="1" ht="15.75" customHeight="1" x14ac:dyDescent="0.25">
      <c r="A34" s="59">
        <v>10</v>
      </c>
      <c r="B34" s="60" t="s">
        <v>48</v>
      </c>
      <c r="C34" s="40" t="s">
        <v>52</v>
      </c>
      <c r="D34" s="50" t="s">
        <v>53</v>
      </c>
      <c r="E34" s="57">
        <v>633744.88</v>
      </c>
      <c r="F34" s="32" t="s">
        <v>26</v>
      </c>
      <c r="G34" s="20"/>
      <c r="H34" s="20"/>
      <c r="I34" s="33"/>
      <c r="J34" s="42"/>
      <c r="K34" s="36"/>
    </row>
    <row r="35" spans="1:14" s="21" customFormat="1" ht="15.75" customHeight="1" x14ac:dyDescent="0.25">
      <c r="A35" s="59">
        <v>11</v>
      </c>
      <c r="B35" s="60" t="s">
        <v>54</v>
      </c>
      <c r="C35" s="40" t="s">
        <v>55</v>
      </c>
      <c r="D35" s="50" t="s">
        <v>56</v>
      </c>
      <c r="E35" s="57">
        <v>26357.03</v>
      </c>
      <c r="F35" s="32" t="s">
        <v>26</v>
      </c>
      <c r="G35" s="49"/>
      <c r="H35" s="58"/>
      <c r="I35" s="33"/>
      <c r="J35" s="42"/>
      <c r="K35" s="36"/>
    </row>
    <row r="36" spans="1:14" s="21" customFormat="1" ht="15.75" customHeight="1" x14ac:dyDescent="0.25">
      <c r="A36" s="59">
        <v>12</v>
      </c>
      <c r="B36" s="60" t="s">
        <v>57</v>
      </c>
      <c r="C36" s="40" t="s">
        <v>58</v>
      </c>
      <c r="D36" s="50" t="s">
        <v>59</v>
      </c>
      <c r="E36" s="57">
        <v>13924</v>
      </c>
      <c r="F36" s="32" t="s">
        <v>26</v>
      </c>
      <c r="G36" s="49"/>
      <c r="H36" s="58"/>
      <c r="I36" s="33"/>
      <c r="J36" s="42"/>
      <c r="K36" s="36"/>
    </row>
    <row r="37" spans="1:14" s="21" customFormat="1" ht="15.75" customHeight="1" x14ac:dyDescent="0.25">
      <c r="A37" s="59">
        <v>13</v>
      </c>
      <c r="B37" s="60" t="s">
        <v>60</v>
      </c>
      <c r="C37" s="40" t="s">
        <v>35</v>
      </c>
      <c r="D37" s="52" t="s">
        <v>36</v>
      </c>
      <c r="E37" s="57">
        <v>829</v>
      </c>
      <c r="F37" s="32" t="s">
        <v>26</v>
      </c>
      <c r="G37" s="49"/>
      <c r="H37" s="58"/>
      <c r="I37" s="33"/>
      <c r="J37" s="42"/>
      <c r="K37" s="36"/>
    </row>
    <row r="38" spans="1:14" s="21" customFormat="1" ht="15.75" customHeight="1" x14ac:dyDescent="0.25">
      <c r="A38" s="59">
        <v>14</v>
      </c>
      <c r="B38" s="60" t="s">
        <v>61</v>
      </c>
      <c r="C38" s="40" t="s">
        <v>62</v>
      </c>
      <c r="D38" s="50" t="s">
        <v>63</v>
      </c>
      <c r="E38" s="57">
        <v>23600</v>
      </c>
      <c r="F38" s="32" t="s">
        <v>26</v>
      </c>
      <c r="G38" s="49"/>
      <c r="H38" s="58"/>
      <c r="I38" s="33"/>
      <c r="J38" s="42"/>
      <c r="K38" s="36"/>
    </row>
    <row r="39" spans="1:14" s="21" customFormat="1" ht="15.75" customHeight="1" x14ac:dyDescent="0.25">
      <c r="A39" s="59">
        <v>15</v>
      </c>
      <c r="B39" s="60" t="s">
        <v>64</v>
      </c>
      <c r="C39" s="40" t="s">
        <v>65</v>
      </c>
      <c r="D39" s="50" t="s">
        <v>66</v>
      </c>
      <c r="E39" s="57">
        <v>21200</v>
      </c>
      <c r="F39" s="32" t="s">
        <v>26</v>
      </c>
      <c r="G39" s="49"/>
      <c r="H39" s="58"/>
      <c r="I39" s="33"/>
      <c r="J39" s="42"/>
      <c r="K39" s="36"/>
      <c r="N39" s="65"/>
    </row>
    <row r="40" spans="1:14" s="21" customFormat="1" ht="15.75" customHeight="1" x14ac:dyDescent="0.25">
      <c r="A40" s="59">
        <v>16</v>
      </c>
      <c r="B40" s="60" t="s">
        <v>67</v>
      </c>
      <c r="C40" s="40" t="s">
        <v>68</v>
      </c>
      <c r="D40" s="50" t="s">
        <v>69</v>
      </c>
      <c r="E40" s="57">
        <v>217120</v>
      </c>
      <c r="F40" s="32" t="s">
        <v>26</v>
      </c>
      <c r="G40" s="49"/>
      <c r="H40" s="58"/>
      <c r="I40" s="33"/>
      <c r="J40" s="42"/>
      <c r="K40" s="36"/>
    </row>
    <row r="41" spans="1:14" s="21" customFormat="1" ht="15.75" customHeight="1" x14ac:dyDescent="0.25">
      <c r="A41" s="66">
        <v>17</v>
      </c>
      <c r="B41" s="60" t="s">
        <v>70</v>
      </c>
      <c r="C41" s="67" t="s">
        <v>71</v>
      </c>
      <c r="D41" s="68" t="s">
        <v>72</v>
      </c>
      <c r="E41" s="31">
        <f>77826+132608</f>
        <v>210434</v>
      </c>
      <c r="F41" s="32" t="s">
        <v>26</v>
      </c>
      <c r="G41" s="49"/>
      <c r="H41" s="58"/>
      <c r="I41" s="33"/>
      <c r="J41" s="42"/>
      <c r="K41" s="36"/>
    </row>
    <row r="42" spans="1:14" s="21" customFormat="1" ht="15.75" customHeight="1" x14ac:dyDescent="0.2">
      <c r="A42" s="66">
        <v>18</v>
      </c>
      <c r="B42" s="69"/>
      <c r="C42" s="70" t="s">
        <v>73</v>
      </c>
      <c r="D42" s="71" t="s">
        <v>74</v>
      </c>
      <c r="E42" s="72">
        <f>+E23+E24+E25+E26+E27+E28+E29+E30+E33+E34+E35+E36+E37+E38+E39+E40+E41</f>
        <v>1726679.27</v>
      </c>
      <c r="F42" s="20"/>
      <c r="G42" s="49"/>
      <c r="H42" s="58"/>
      <c r="I42" s="33"/>
      <c r="J42" s="42"/>
      <c r="K42" s="36"/>
    </row>
    <row r="43" spans="1:14" s="21" customFormat="1" ht="22.5" customHeight="1" x14ac:dyDescent="0.25">
      <c r="A43" s="59">
        <v>19</v>
      </c>
      <c r="B43" s="60" t="s">
        <v>75</v>
      </c>
      <c r="C43" s="40" t="s">
        <v>76</v>
      </c>
      <c r="D43" s="73" t="s">
        <v>77</v>
      </c>
      <c r="E43" s="48">
        <v>24154.01</v>
      </c>
      <c r="F43" s="32" t="s">
        <v>78</v>
      </c>
      <c r="G43" s="49"/>
      <c r="H43" s="58"/>
      <c r="I43" s="33"/>
      <c r="J43" s="42"/>
      <c r="K43" s="36"/>
    </row>
    <row r="44" spans="1:14" s="21" customFormat="1" ht="15.75" customHeight="1" x14ac:dyDescent="0.25">
      <c r="A44" s="59">
        <v>20</v>
      </c>
      <c r="B44" s="60" t="s">
        <v>79</v>
      </c>
      <c r="C44" s="40" t="s">
        <v>80</v>
      </c>
      <c r="D44" s="50" t="s">
        <v>81</v>
      </c>
      <c r="E44" s="57">
        <v>29725.599999999999</v>
      </c>
      <c r="F44" s="32" t="s">
        <v>78</v>
      </c>
      <c r="G44" s="49"/>
      <c r="H44" s="58"/>
      <c r="I44" s="33"/>
      <c r="J44" s="42"/>
      <c r="K44" s="36"/>
    </row>
    <row r="45" spans="1:14" s="21" customFormat="1" ht="15.75" customHeight="1" x14ac:dyDescent="0.25">
      <c r="A45" s="59">
        <v>21</v>
      </c>
      <c r="B45" s="60" t="s">
        <v>82</v>
      </c>
      <c r="C45" s="40" t="s">
        <v>83</v>
      </c>
      <c r="D45" s="50" t="s">
        <v>84</v>
      </c>
      <c r="E45" s="57">
        <v>29500</v>
      </c>
      <c r="F45" s="74" t="s">
        <v>78</v>
      </c>
      <c r="G45" s="49"/>
      <c r="H45" s="58"/>
      <c r="I45" s="33"/>
      <c r="J45" s="42"/>
      <c r="K45" s="36"/>
    </row>
    <row r="46" spans="1:14" s="21" customFormat="1" ht="15.75" customHeight="1" x14ac:dyDescent="0.25">
      <c r="A46" s="59"/>
      <c r="B46" s="60"/>
      <c r="C46" s="40"/>
      <c r="D46" s="50"/>
      <c r="E46" s="57"/>
      <c r="F46" s="74"/>
      <c r="G46" s="49"/>
      <c r="H46" s="58"/>
      <c r="I46" s="33"/>
      <c r="J46" s="42"/>
      <c r="K46" s="36"/>
    </row>
    <row r="47" spans="1:14" s="21" customFormat="1" ht="15.75" customHeight="1" x14ac:dyDescent="0.2">
      <c r="A47" s="46"/>
      <c r="B47" s="75"/>
      <c r="C47" s="75"/>
      <c r="D47" s="75"/>
      <c r="E47" s="75"/>
      <c r="F47" s="45"/>
      <c r="G47" s="49"/>
      <c r="H47" s="58"/>
      <c r="I47" s="33"/>
      <c r="J47" s="42"/>
      <c r="K47" s="36"/>
      <c r="M47" s="45"/>
      <c r="N47" s="45"/>
    </row>
    <row r="48" spans="1:14" s="21" customFormat="1" ht="1.5" customHeight="1" x14ac:dyDescent="0.25">
      <c r="A48" s="46"/>
      <c r="B48" s="55"/>
      <c r="C48" s="56"/>
      <c r="D48" s="76"/>
      <c r="E48" s="48"/>
      <c r="F48" s="77"/>
      <c r="G48" s="49"/>
      <c r="H48" s="58"/>
      <c r="I48" s="33"/>
      <c r="J48" s="42"/>
      <c r="K48" s="36"/>
      <c r="M48" s="45"/>
    </row>
    <row r="49" spans="1:13" s="21" customFormat="1" ht="15.75" hidden="1" customHeight="1" x14ac:dyDescent="0.25">
      <c r="A49" s="46"/>
      <c r="B49" s="55"/>
      <c r="C49" s="56"/>
      <c r="D49" s="50"/>
      <c r="E49" s="57"/>
      <c r="F49" s="77"/>
      <c r="G49" s="49"/>
      <c r="H49" s="58"/>
      <c r="I49" s="33"/>
      <c r="J49" s="42"/>
      <c r="K49" s="36"/>
      <c r="M49" s="45"/>
    </row>
    <row r="50" spans="1:13" s="21" customFormat="1" ht="15.75" hidden="1" customHeight="1" x14ac:dyDescent="0.25">
      <c r="A50" s="46"/>
      <c r="B50" s="55"/>
      <c r="C50" s="56"/>
      <c r="D50" s="50"/>
      <c r="E50" s="57"/>
      <c r="F50" s="77"/>
      <c r="G50" s="49"/>
      <c r="H50" s="58"/>
      <c r="I50" s="33"/>
      <c r="J50" s="42"/>
      <c r="K50" s="36"/>
      <c r="M50" s="45"/>
    </row>
    <row r="51" spans="1:13" s="21" customFormat="1" ht="15.75" hidden="1" customHeight="1" x14ac:dyDescent="0.25">
      <c r="A51" s="46"/>
      <c r="B51" s="55"/>
      <c r="C51" s="56"/>
      <c r="D51" s="50"/>
      <c r="E51" s="57"/>
      <c r="F51" s="77"/>
      <c r="G51" s="49"/>
      <c r="H51" s="58"/>
      <c r="I51" s="33"/>
      <c r="J51" s="42"/>
      <c r="K51" s="36"/>
      <c r="M51" s="45"/>
    </row>
    <row r="52" spans="1:13" s="21" customFormat="1" ht="15.75" hidden="1" customHeight="1" x14ac:dyDescent="0.25">
      <c r="A52" s="46"/>
      <c r="B52" s="55"/>
      <c r="C52" s="56"/>
      <c r="D52" s="50"/>
      <c r="E52" s="57"/>
      <c r="F52" s="77"/>
      <c r="G52" s="49"/>
      <c r="H52" s="58"/>
      <c r="I52" s="33"/>
      <c r="J52" s="42"/>
      <c r="K52" s="36"/>
      <c r="M52" s="45"/>
    </row>
    <row r="53" spans="1:13" s="21" customFormat="1" ht="15.75" hidden="1" customHeight="1" x14ac:dyDescent="0.25">
      <c r="A53" s="46"/>
      <c r="B53" s="55"/>
      <c r="C53" s="56"/>
      <c r="D53" s="50"/>
      <c r="E53" s="57"/>
      <c r="F53" s="77"/>
      <c r="G53" s="49"/>
      <c r="H53" s="58"/>
      <c r="I53" s="33"/>
      <c r="J53" s="42"/>
      <c r="K53" s="36"/>
      <c r="M53" s="45"/>
    </row>
    <row r="54" spans="1:13" s="21" customFormat="1" ht="15.75" hidden="1" customHeight="1" x14ac:dyDescent="0.25">
      <c r="A54" s="46"/>
      <c r="B54" s="55"/>
      <c r="C54" s="56"/>
      <c r="D54" s="50"/>
      <c r="E54" s="57"/>
      <c r="F54" s="77"/>
      <c r="G54" s="49"/>
      <c r="H54" s="58"/>
      <c r="I54" s="33"/>
      <c r="J54" s="42"/>
      <c r="K54" s="36"/>
      <c r="M54" s="45"/>
    </row>
    <row r="55" spans="1:13" s="21" customFormat="1" ht="15.75" hidden="1" customHeight="1" x14ac:dyDescent="0.25">
      <c r="A55" s="46"/>
      <c r="B55" s="55"/>
      <c r="C55" s="56"/>
      <c r="D55" s="50"/>
      <c r="E55" s="57"/>
      <c r="F55" s="77"/>
      <c r="G55" s="49"/>
      <c r="H55" s="58"/>
      <c r="I55" s="33"/>
      <c r="J55" s="42"/>
      <c r="K55" s="36"/>
      <c r="M55" s="45"/>
    </row>
    <row r="56" spans="1:13" s="21" customFormat="1" ht="15.75" hidden="1" customHeight="1" x14ac:dyDescent="0.25">
      <c r="A56" s="46"/>
      <c r="B56" s="55"/>
      <c r="C56" s="56"/>
      <c r="D56" s="50"/>
      <c r="E56" s="57"/>
      <c r="F56" s="77"/>
      <c r="G56" s="49"/>
      <c r="H56" s="58"/>
      <c r="I56" s="33"/>
      <c r="J56" s="42"/>
      <c r="K56" s="36"/>
      <c r="M56" s="45"/>
    </row>
    <row r="57" spans="1:13" s="21" customFormat="1" ht="15.75" hidden="1" customHeight="1" x14ac:dyDescent="0.25">
      <c r="A57" s="46"/>
      <c r="B57" s="55"/>
      <c r="C57" s="56"/>
      <c r="D57" s="50"/>
      <c r="E57" s="57"/>
      <c r="F57" s="77"/>
      <c r="G57" s="49"/>
      <c r="H57" s="58"/>
      <c r="I57" s="33"/>
      <c r="J57" s="42"/>
      <c r="K57" s="36"/>
      <c r="M57" s="45"/>
    </row>
    <row r="58" spans="1:13" s="21" customFormat="1" ht="15.75" hidden="1" customHeight="1" x14ac:dyDescent="0.25">
      <c r="A58" s="46"/>
      <c r="B58" s="55"/>
      <c r="C58" s="56"/>
      <c r="D58" s="50"/>
      <c r="E58" s="57"/>
      <c r="F58" s="77"/>
      <c r="G58" s="49"/>
      <c r="H58" s="58"/>
      <c r="I58" s="33"/>
      <c r="J58" s="42"/>
      <c r="K58" s="36"/>
      <c r="M58" s="45"/>
    </row>
    <row r="59" spans="1:13" s="21" customFormat="1" ht="15.75" hidden="1" customHeight="1" x14ac:dyDescent="0.25">
      <c r="A59" s="46"/>
      <c r="B59" s="55"/>
      <c r="C59" s="56"/>
      <c r="D59" s="50"/>
      <c r="E59" s="57"/>
      <c r="F59" s="77"/>
      <c r="G59" s="49"/>
      <c r="H59" s="58"/>
      <c r="I59" s="33"/>
      <c r="J59" s="42"/>
      <c r="K59" s="36"/>
      <c r="M59" s="45"/>
    </row>
    <row r="60" spans="1:13" s="21" customFormat="1" ht="15.75" hidden="1" customHeight="1" x14ac:dyDescent="0.25">
      <c r="A60" s="46"/>
      <c r="B60" s="55"/>
      <c r="C60" s="56"/>
      <c r="D60" s="50"/>
      <c r="E60" s="57"/>
      <c r="F60" s="77"/>
      <c r="G60" s="49"/>
      <c r="H60" s="58"/>
      <c r="I60" s="33"/>
      <c r="J60" s="42"/>
      <c r="K60" s="36"/>
      <c r="M60" s="45"/>
    </row>
    <row r="61" spans="1:13" s="21" customFormat="1" ht="15.75" hidden="1" customHeight="1" x14ac:dyDescent="0.25">
      <c r="A61" s="46"/>
      <c r="B61" s="55"/>
      <c r="C61" s="56"/>
      <c r="D61" s="50"/>
      <c r="E61" s="57"/>
      <c r="F61" s="77"/>
      <c r="G61" s="49"/>
      <c r="H61" s="58"/>
      <c r="I61" s="33"/>
      <c r="J61" s="42"/>
      <c r="K61" s="36"/>
      <c r="M61" s="45"/>
    </row>
    <row r="62" spans="1:13" s="21" customFormat="1" ht="15.75" hidden="1" customHeight="1" x14ac:dyDescent="0.25">
      <c r="A62" s="46"/>
      <c r="B62" s="78"/>
      <c r="C62" s="56"/>
      <c r="D62" s="50"/>
      <c r="E62" s="57"/>
      <c r="F62" s="77"/>
      <c r="G62" s="49"/>
      <c r="H62" s="58"/>
      <c r="I62" s="33"/>
      <c r="J62" s="42"/>
      <c r="K62" s="36"/>
    </row>
    <row r="63" spans="1:13" s="21" customFormat="1" ht="15.75" hidden="1" customHeight="1" x14ac:dyDescent="0.25">
      <c r="A63" s="46"/>
      <c r="B63" s="78"/>
      <c r="C63" s="56"/>
      <c r="D63" s="79"/>
      <c r="E63" s="57"/>
      <c r="F63" s="77"/>
      <c r="G63" s="49"/>
      <c r="H63" s="58"/>
      <c r="I63" s="33"/>
      <c r="J63" s="42"/>
      <c r="K63" s="36"/>
    </row>
    <row r="64" spans="1:13" s="21" customFormat="1" ht="15.75" customHeight="1" x14ac:dyDescent="0.2">
      <c r="A64" s="20"/>
      <c r="B64" s="80"/>
      <c r="C64" s="20"/>
      <c r="D64" s="81" t="s">
        <v>74</v>
      </c>
      <c r="E64" s="72">
        <f>+E43+E44+E45</f>
        <v>83379.61</v>
      </c>
      <c r="F64" s="82"/>
      <c r="G64" s="80"/>
      <c r="H64" s="83"/>
      <c r="I64" s="33"/>
      <c r="J64" s="42"/>
      <c r="K64" s="36"/>
      <c r="M64" s="45"/>
    </row>
    <row r="65" spans="1:16" s="21" customFormat="1" ht="15.75" customHeight="1" x14ac:dyDescent="0.2">
      <c r="A65" s="84"/>
      <c r="B65" s="84"/>
      <c r="C65" s="85"/>
      <c r="D65" s="86" t="s">
        <v>85</v>
      </c>
      <c r="E65" s="87">
        <f>+E42+E64</f>
        <v>1810058.8800000001</v>
      </c>
      <c r="F65" s="88"/>
      <c r="G65" s="89"/>
      <c r="H65" s="90"/>
      <c r="I65" s="33"/>
      <c r="J65" s="42"/>
      <c r="K65" s="36"/>
    </row>
    <row r="66" spans="1:16" s="21" customFormat="1" ht="42.75" customHeight="1" x14ac:dyDescent="0.25">
      <c r="A66" s="91"/>
      <c r="B66" s="36" t="s">
        <v>86</v>
      </c>
      <c r="C66" s="92" t="s">
        <v>87</v>
      </c>
      <c r="E66" s="93" t="s">
        <v>88</v>
      </c>
      <c r="G66" s="94"/>
      <c r="H66" s="95"/>
      <c r="I66" s="33"/>
      <c r="J66" s="42"/>
      <c r="K66" s="36"/>
    </row>
    <row r="67" spans="1:16" s="21" customFormat="1" ht="15.75" customHeight="1" x14ac:dyDescent="0.25">
      <c r="A67" s="96"/>
      <c r="B67" s="97"/>
      <c r="C67" s="98" t="s">
        <v>89</v>
      </c>
      <c r="E67" s="98" t="s">
        <v>90</v>
      </c>
      <c r="G67" s="98" t="s">
        <v>91</v>
      </c>
      <c r="H67" s="99"/>
      <c r="I67" s="33"/>
      <c r="J67" s="42"/>
      <c r="K67" s="36"/>
    </row>
    <row r="68" spans="1:16" s="21" customFormat="1" ht="15.75" customHeight="1" x14ac:dyDescent="0.25">
      <c r="A68" s="96"/>
      <c r="B68" s="1"/>
      <c r="C68" s="4"/>
      <c r="D68" s="4"/>
      <c r="E68" s="4"/>
      <c r="F68" s="4"/>
      <c r="G68" s="4"/>
      <c r="H68" s="97"/>
      <c r="I68" s="33"/>
      <c r="J68" s="42"/>
      <c r="K68" s="36"/>
    </row>
    <row r="69" spans="1:16" s="21" customFormat="1" ht="15.75" customHeight="1" x14ac:dyDescent="0.25">
      <c r="A69" s="96"/>
      <c r="B69" s="4"/>
      <c r="C69" s="4"/>
      <c r="D69" s="4"/>
      <c r="E69" s="4"/>
      <c r="F69" s="4"/>
      <c r="G69" s="4"/>
      <c r="H69" s="4"/>
      <c r="I69" s="33"/>
      <c r="J69" s="42"/>
      <c r="K69" s="36"/>
    </row>
    <row r="70" spans="1:16" s="21" customFormat="1" ht="15.75" customHeight="1" x14ac:dyDescent="0.25">
      <c r="A70" s="100"/>
      <c r="B70" s="4"/>
      <c r="C70" s="4"/>
      <c r="D70" s="4"/>
      <c r="E70" s="4"/>
      <c r="F70" s="4"/>
      <c r="G70" s="4"/>
      <c r="H70" s="4"/>
      <c r="I70" s="33"/>
      <c r="J70" s="42"/>
      <c r="K70" s="36"/>
    </row>
    <row r="71" spans="1:16" s="21" customFormat="1" ht="15.75" customHeight="1" x14ac:dyDescent="0.25">
      <c r="A71" s="9"/>
      <c r="B71" s="4"/>
      <c r="C71" s="4"/>
      <c r="D71" s="4"/>
      <c r="E71" s="4"/>
      <c r="F71" s="4"/>
      <c r="G71" s="4"/>
      <c r="H71" s="4"/>
      <c r="I71" s="33"/>
      <c r="J71" s="42"/>
      <c r="K71" s="36"/>
    </row>
    <row r="72" spans="1:16" s="21" customFormat="1" ht="15.75" customHeight="1" x14ac:dyDescent="0.25">
      <c r="A72" s="101" t="s">
        <v>86</v>
      </c>
      <c r="B72" s="4"/>
      <c r="C72" s="4"/>
      <c r="D72" s="4"/>
      <c r="E72" s="4"/>
      <c r="F72" s="4"/>
      <c r="G72" s="4"/>
      <c r="H72" s="4"/>
      <c r="I72" s="33"/>
      <c r="J72" s="42"/>
      <c r="K72" s="36"/>
    </row>
    <row r="73" spans="1:16" s="21" customFormat="1" hidden="1" x14ac:dyDescent="0.25">
      <c r="A73" s="102"/>
      <c r="B73" s="4"/>
      <c r="C73" s="4"/>
      <c r="D73" s="4"/>
      <c r="E73" s="4"/>
      <c r="F73" s="4"/>
      <c r="G73" s="4"/>
      <c r="H73" s="4"/>
      <c r="I73" s="103"/>
      <c r="J73" s="36"/>
      <c r="K73" s="36"/>
    </row>
    <row r="74" spans="1:16" s="21" customFormat="1" x14ac:dyDescent="0.25">
      <c r="A74" s="97"/>
      <c r="B74" s="4"/>
      <c r="C74" s="4"/>
      <c r="D74" s="4"/>
      <c r="E74" s="4"/>
      <c r="F74" s="4"/>
      <c r="G74" s="4"/>
      <c r="H74" s="4"/>
      <c r="I74" s="104"/>
      <c r="J74" s="36"/>
      <c r="K74" s="36"/>
      <c r="L74"/>
      <c r="M74"/>
      <c r="N74"/>
      <c r="O74"/>
      <c r="P74"/>
    </row>
    <row r="75" spans="1:16" s="21" customFormat="1" x14ac:dyDescent="0.25">
      <c r="A75" s="105"/>
      <c r="B75" s="4"/>
      <c r="C75" s="4"/>
      <c r="D75" s="4"/>
      <c r="E75" s="4"/>
      <c r="F75" s="4"/>
      <c r="G75" s="4"/>
      <c r="H75" s="4"/>
      <c r="I75" s="104"/>
      <c r="J75" s="36"/>
      <c r="K75" s="36"/>
      <c r="L75"/>
      <c r="M75"/>
      <c r="N75"/>
      <c r="O75"/>
      <c r="P75"/>
    </row>
    <row r="76" spans="1:16" s="21" customFormat="1" x14ac:dyDescent="0.25">
      <c r="A76" s="105"/>
      <c r="B76" s="4"/>
      <c r="C76" s="4"/>
      <c r="D76" s="4"/>
      <c r="E76" s="4"/>
      <c r="F76" s="4"/>
      <c r="G76" s="4"/>
      <c r="H76" s="4"/>
      <c r="I76" s="104"/>
      <c r="J76" s="36"/>
      <c r="K76" s="36"/>
      <c r="L76"/>
      <c r="M76"/>
      <c r="N76"/>
      <c r="O76"/>
      <c r="P76"/>
    </row>
    <row r="77" spans="1:16" s="21" customFormat="1" x14ac:dyDescent="0.25">
      <c r="A77" s="105"/>
      <c r="B77"/>
      <c r="C77"/>
      <c r="D77"/>
      <c r="E77"/>
      <c r="F77"/>
      <c r="G77"/>
      <c r="H77" s="4"/>
      <c r="I77" s="104"/>
      <c r="J77" s="36"/>
      <c r="K77" s="36"/>
      <c r="L77"/>
      <c r="M77"/>
      <c r="N77"/>
      <c r="O77"/>
      <c r="P77"/>
    </row>
    <row r="78" spans="1:16" s="21" customFormat="1" x14ac:dyDescent="0.25">
      <c r="A78" s="105"/>
      <c r="B78"/>
      <c r="C78"/>
      <c r="D78"/>
      <c r="E78"/>
      <c r="F78"/>
      <c r="G78"/>
      <c r="H78"/>
      <c r="I78" s="104"/>
      <c r="J78" s="36"/>
      <c r="K78" s="36"/>
      <c r="L78"/>
      <c r="M78"/>
      <c r="N78"/>
      <c r="O78"/>
      <c r="P78"/>
    </row>
    <row r="79" spans="1:16" x14ac:dyDescent="0.25">
      <c r="A79" s="105"/>
    </row>
    <row r="80" spans="1:16" x14ac:dyDescent="0.25">
      <c r="A80" s="105"/>
    </row>
    <row r="81" spans="1:16" ht="1.5" customHeight="1" x14ac:dyDescent="0.25">
      <c r="A81" s="105"/>
      <c r="L81" s="21"/>
      <c r="M81" s="21"/>
      <c r="N81" s="21"/>
      <c r="O81" s="21"/>
      <c r="P81" s="21"/>
    </row>
    <row r="82" spans="1:16" hidden="1" x14ac:dyDescent="0.25">
      <c r="A82" s="105"/>
      <c r="L82" s="21"/>
      <c r="M82" s="21"/>
      <c r="N82" s="21"/>
      <c r="O82" s="21"/>
      <c r="P82" s="21"/>
    </row>
    <row r="83" spans="1:16" hidden="1" x14ac:dyDescent="0.25">
      <c r="A83" s="105"/>
      <c r="L83" s="21"/>
      <c r="M83" s="21"/>
      <c r="N83" s="21"/>
      <c r="O83" s="21"/>
      <c r="P83" s="21"/>
    </row>
    <row r="84" spans="1:16" hidden="1" x14ac:dyDescent="0.25">
      <c r="L84" s="9"/>
      <c r="M84" s="9"/>
      <c r="N84" s="9"/>
      <c r="O84" s="9"/>
      <c r="P84" s="9"/>
    </row>
    <row r="85" spans="1:16" hidden="1" x14ac:dyDescent="0.25">
      <c r="L85" s="106"/>
      <c r="M85" s="106"/>
      <c r="N85" s="106"/>
      <c r="O85" s="106"/>
      <c r="P85" s="106"/>
    </row>
    <row r="86" spans="1:16" s="21" customFormat="1" ht="15.75" hidden="1" customHeight="1" x14ac:dyDescent="0.25">
      <c r="A86" s="96"/>
      <c r="B86"/>
      <c r="C86"/>
      <c r="D86"/>
      <c r="E86"/>
      <c r="F86"/>
      <c r="G86"/>
      <c r="H86"/>
      <c r="I86" s="33"/>
      <c r="J86" s="42"/>
      <c r="K86" s="36"/>
      <c r="L86"/>
      <c r="M86"/>
      <c r="N86"/>
      <c r="O86"/>
      <c r="P86"/>
    </row>
    <row r="87" spans="1:16" s="21" customFormat="1" ht="15.75" customHeight="1" x14ac:dyDescent="0.25">
      <c r="A87" s="96"/>
      <c r="B87"/>
      <c r="C87"/>
      <c r="D87"/>
      <c r="E87"/>
      <c r="F87"/>
      <c r="G87"/>
      <c r="H87"/>
      <c r="I87" s="33"/>
      <c r="J87" s="42"/>
      <c r="K87" s="36"/>
      <c r="L87"/>
      <c r="M87"/>
      <c r="N87"/>
      <c r="O87"/>
      <c r="P87"/>
    </row>
    <row r="88" spans="1:16" s="21" customFormat="1" ht="15.75" customHeight="1" x14ac:dyDescent="0.25">
      <c r="A88" s="96"/>
      <c r="B88"/>
      <c r="C88"/>
      <c r="D88"/>
      <c r="E88"/>
      <c r="F88"/>
      <c r="G88"/>
      <c r="H88"/>
      <c r="I88" s="33"/>
      <c r="J88" s="42"/>
      <c r="K88" s="36"/>
      <c r="L88"/>
      <c r="M88"/>
      <c r="N88"/>
      <c r="O88"/>
      <c r="P88"/>
    </row>
    <row r="89" spans="1:16" s="9" customFormat="1" x14ac:dyDescent="0.25">
      <c r="A89" s="96"/>
      <c r="B89"/>
      <c r="C89"/>
      <c r="D89"/>
      <c r="E89"/>
      <c r="F89"/>
      <c r="G89"/>
      <c r="H89"/>
      <c r="L89"/>
      <c r="M89"/>
      <c r="N89"/>
      <c r="O89"/>
      <c r="P89"/>
    </row>
    <row r="90" spans="1:16" s="106" customFormat="1" ht="15.75" thickBot="1" x14ac:dyDescent="0.3">
      <c r="A90" s="96"/>
      <c r="B90"/>
      <c r="C90"/>
      <c r="D90"/>
      <c r="E90"/>
      <c r="F90"/>
      <c r="G90"/>
      <c r="H90"/>
      <c r="I90" s="107"/>
      <c r="L90"/>
      <c r="M90"/>
      <c r="N90"/>
      <c r="O90"/>
      <c r="P90"/>
    </row>
    <row r="91" spans="1:16" ht="50.25" customHeight="1" thickBot="1" x14ac:dyDescent="0.3">
      <c r="I91" s="108"/>
      <c r="J91" s="54"/>
    </row>
    <row r="92" spans="1:16" ht="11.25" customHeight="1" x14ac:dyDescent="0.25">
      <c r="I92" s="4"/>
    </row>
    <row r="93" spans="1:16" x14ac:dyDescent="0.25">
      <c r="A93" s="96">
        <f>25000+2462+4000+4000+6000</f>
        <v>41462</v>
      </c>
      <c r="B93">
        <f>+A93+A94</f>
        <v>41849.19</v>
      </c>
      <c r="I93" s="98"/>
    </row>
    <row r="94" spans="1:16" x14ac:dyDescent="0.25">
      <c r="A94" s="96">
        <f>3.69+37.5+3+3+3+3+3+3+3+175+150</f>
        <v>387.19</v>
      </c>
      <c r="I94" s="4"/>
    </row>
    <row r="95" spans="1:16" x14ac:dyDescent="0.25">
      <c r="A95" s="96">
        <f>+A94+A93</f>
        <v>41849.19</v>
      </c>
      <c r="I95" s="4"/>
    </row>
    <row r="96" spans="1:16" x14ac:dyDescent="0.25">
      <c r="I96" s="4"/>
    </row>
    <row r="97" spans="9:9" x14ac:dyDescent="0.25">
      <c r="I97" s="4"/>
    </row>
    <row r="98" spans="9:9" x14ac:dyDescent="0.25">
      <c r="I98" s="4"/>
    </row>
    <row r="99" spans="9:9" x14ac:dyDescent="0.25">
      <c r="I99" s="4"/>
    </row>
    <row r="100" spans="9:9" x14ac:dyDescent="0.25">
      <c r="I100" s="4"/>
    </row>
    <row r="101" spans="9:9" x14ac:dyDescent="0.25">
      <c r="I101" s="4"/>
    </row>
    <row r="102" spans="9:9" x14ac:dyDescent="0.25">
      <c r="I102" s="4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scale="89" fitToHeight="0" orientation="landscape" r:id="rId1"/>
  <headerFooter alignWithMargins="0"/>
  <rowBreaks count="1" manualBreakCount="1">
    <brk id="71" max="7" man="1"/>
  </rowBreaks>
  <colBreaks count="1" manualBreakCount="1">
    <brk id="8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2026-04-15T16:34:29Z</dcterms:created>
  <dcterms:modified xsi:type="dcterms:W3CDTF">2026-04-15T16:36:51Z</dcterms:modified>
</cp:coreProperties>
</file>