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lia\Documents\"/>
    </mc:Choice>
  </mc:AlternateContent>
  <bookViews>
    <workbookView xWindow="0" yWindow="0" windowWidth="23250" windowHeight="8745"/>
  </bookViews>
  <sheets>
    <sheet name="RefCCPSubCuenta" sheetId="1" r:id="rId1"/>
    <sheet name="Definicion" sheetId="2" r:id="rId2"/>
  </sheets>
  <calcPr calcId="152511"/>
</workbook>
</file>

<file path=xl/calcChain.xml><?xml version="1.0" encoding="utf-8"?>
<calcChain xmlns="http://schemas.openxmlformats.org/spreadsheetml/2006/main">
  <c r="G68" i="1" l="1"/>
  <c r="H68" i="1" s="1"/>
  <c r="H7" i="1"/>
  <c r="H41" i="1"/>
  <c r="H17" i="1"/>
  <c r="H9" i="1"/>
  <c r="H8" i="1"/>
  <c r="H10" i="1"/>
  <c r="H11" i="1"/>
  <c r="H12" i="1"/>
  <c r="H13" i="1"/>
  <c r="H14" i="1"/>
  <c r="H15" i="1"/>
  <c r="H16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</calcChain>
</file>

<file path=xl/sharedStrings.xml><?xml version="1.0" encoding="utf-8"?>
<sst xmlns="http://schemas.openxmlformats.org/spreadsheetml/2006/main" count="115" uniqueCount="108">
  <si>
    <t>Agrupaciones</t>
  </si>
  <si>
    <t>Total General</t>
  </si>
  <si>
    <t>2.1-REMUNERACIONES Y CONTRIBUCIONES</t>
  </si>
  <si>
    <t>2.1.1.1-Remuneraciones al personal fijo</t>
  </si>
  <si>
    <t>2.1.1.2-Remuneraciones al personal de carácter temporal</t>
  </si>
  <si>
    <t>2.1.1.4-Sueldo anual no.13</t>
  </si>
  <si>
    <t>2.1.1.5-Prestaciones económicas</t>
  </si>
  <si>
    <t>2.1.2.2-Compensación</t>
  </si>
  <si>
    <t>2.1.5.1-Contribuciones al seguro de salud</t>
  </si>
  <si>
    <t>2.1.5.2-Contribuciones al seguro de pensiones</t>
  </si>
  <si>
    <t>2.1.5.3-Contribuciones al seguro de riesgo laboral</t>
  </si>
  <si>
    <t>2.2-CONTRATACIÓN DE SERVICIOS</t>
  </si>
  <si>
    <t>2.2.1.2-Servicios telefónico de larga distancia</t>
  </si>
  <si>
    <t>2.2.1.3-Teléfono local</t>
  </si>
  <si>
    <t>2.2.1.5-Servicio de internet y televisión por cable</t>
  </si>
  <si>
    <t>2.2.1.6-Electricidad</t>
  </si>
  <si>
    <t>2.2.1.7-Agua</t>
  </si>
  <si>
    <t>2.2.1.8-Recolección de residuos</t>
  </si>
  <si>
    <t>2.2.2.2-Impresión, encuadernación y rotulación</t>
  </si>
  <si>
    <t>2.2.3.1-Viáticos dentro del país</t>
  </si>
  <si>
    <t>2.2.4.2-Fletes</t>
  </si>
  <si>
    <t>2.2.4.3-Almacenaje</t>
  </si>
  <si>
    <t>2.2.5.1-Alquileres y rentas de edificaciones y locales</t>
  </si>
  <si>
    <t>2.2.5.4-Alquileres de equipos de transporte, tracción y elevación</t>
  </si>
  <si>
    <t>2.2.5.8-Otros alquileres</t>
  </si>
  <si>
    <t>2.2.5.9-Derecho de uso</t>
  </si>
  <si>
    <t>2.2.6.2-Seguro de bienes muebles</t>
  </si>
  <si>
    <t>2.2.6.3-Seguros de personas</t>
  </si>
  <si>
    <t>2.2.7.1-Contratación de mantenimiento y reparaciones menores</t>
  </si>
  <si>
    <t>2.2.7.2-Mantenimiento y reparación  de maquinarias y equipos</t>
  </si>
  <si>
    <t>2.2.8.5-Fumigación, lavandería, limpieza e higiene</t>
  </si>
  <si>
    <t>2.2.8.6-Servicio de organización de eventos, festividades y actividades de entretenimiento</t>
  </si>
  <si>
    <t>2.2.8.7-Servicios Técnicos y Profesionales</t>
  </si>
  <si>
    <t>2.2.9.2-Servicios de alimentación</t>
  </si>
  <si>
    <t>2.3-MATERIALES Y SUMINISTROS</t>
  </si>
  <si>
    <t>2.3.1.1-Alimentos y bebidas para personas</t>
  </si>
  <si>
    <t>2.3.1.3-Productos agroforestales y pecuarios</t>
  </si>
  <si>
    <t>2.3.2.2-Acabados textiles</t>
  </si>
  <si>
    <t>2.3.2.3-Prendas y accesorios de vestir</t>
  </si>
  <si>
    <t>2.3.3.2-Papel y cartón</t>
  </si>
  <si>
    <t>2.3.5.3-Llantas y neumáticos</t>
  </si>
  <si>
    <t>2.3.5.5-Plástico</t>
  </si>
  <si>
    <t>2.3.6.3-Productos metálicos y sus derivados</t>
  </si>
  <si>
    <t>2.3.7.1-Combustibles y lubricantes</t>
  </si>
  <si>
    <t>2.3.7.2-Productos químicos y conexos</t>
  </si>
  <si>
    <t>2.3.9.1-Útiles y materiales de limpieza e higiene</t>
  </si>
  <si>
    <t>2.3.9.2-Útiles  y materiales de escritorio, oficina, informática, escolares y de enseñanza</t>
  </si>
  <si>
    <t>2.3.9.5-Útiles de cocina y comedor</t>
  </si>
  <si>
    <t>2.3.9.6-Productos eléctricos y afines</t>
  </si>
  <si>
    <t>2.3.9.8-Repuestos y accesorios menores</t>
  </si>
  <si>
    <t>2.3.9.9-Productos y útiles varios no identificados precedentemente (n.i.p.)</t>
  </si>
  <si>
    <t>2.6-BIENES MUEBLES, INMUEBLES E INTANGIBLES</t>
  </si>
  <si>
    <t>2.6.1.1-Muebles, equipos de oficina y estantería</t>
  </si>
  <si>
    <t>2.6.1.3-Equipos de tecnología de la información y comunicación</t>
  </si>
  <si>
    <t>2.6.1.4-Electrodomésticos</t>
  </si>
  <si>
    <t>2.6.2.1-Equipos y aparatos audiovisuales</t>
  </si>
  <si>
    <t>2.6.5.6-Equipo de generación eléctrica y a fines</t>
  </si>
  <si>
    <t>2.6.5.7-Máquinas-herramientas</t>
  </si>
  <si>
    <t>2.6.6.2-Equipos de seguridad</t>
  </si>
  <si>
    <t>2.6.9.5-Objetos de valor</t>
  </si>
  <si>
    <t>Estructura definida</t>
  </si>
  <si>
    <t>Usuario</t>
  </si>
  <si>
    <t>05600090442-José Pilia Moreno Duarte</t>
  </si>
  <si>
    <t>Reporte</t>
  </si>
  <si>
    <t>Reporte Dinámico Ejecución de Gastos X Presupuesto</t>
  </si>
  <si>
    <t>Titulo</t>
  </si>
  <si>
    <t>Estado Ingresos y Gastos</t>
  </si>
  <si>
    <t>Eliminar Ceros</t>
  </si>
  <si>
    <t>N</t>
  </si>
  <si>
    <t>Agrupado</t>
  </si>
  <si>
    <t>S</t>
  </si>
  <si>
    <t>[Ref CCP Concepto, Ref CCP SubCuenta, Mes.Hist.Imputación]</t>
  </si>
  <si>
    <t>Columnas</t>
  </si>
  <si>
    <t>[Pres. Vigente Aprobado, Pres. Vigente Temporal, Devengado Aprobado, Total Devengado]</t>
  </si>
  <si>
    <t>Filtro definido</t>
  </si>
  <si>
    <t>********************</t>
  </si>
  <si>
    <t>-----------------&gt;F i l t r o   U s u a r i o&lt;-----------------</t>
  </si>
  <si>
    <t>Tipo Moneda</t>
  </si>
  <si>
    <t>Nacional</t>
  </si>
  <si>
    <t>Tipo(s) Gasto</t>
  </si>
  <si>
    <t xml:space="preserve"> [Presupuestado] </t>
  </si>
  <si>
    <t>Fecha Gasto Histórico Registro</t>
  </si>
  <si>
    <t xml:space="preserve"> &gt;= 01/01/2026 00:00</t>
  </si>
  <si>
    <t xml:space="preserve"> &lt;= 31/03/2026 23:59</t>
  </si>
  <si>
    <t>Fecha Presupuesto Histórico Registro</t>
  </si>
  <si>
    <t>-----------------&gt;F i l t r o   U s u a r i o  R e s t r i c c i o n e s  P o s i t i v a s&lt;-----------------</t>
  </si>
  <si>
    <t>Filtro Libre SI</t>
  </si>
  <si>
    <t>CAP=5137;SUBCAP=01;UE=0001</t>
  </si>
  <si>
    <t>-----------------&gt;F i l t r o   U s u a r i o  R e s t r i c c i o n e s  N e g a t i v a s&lt;-----------------</t>
  </si>
  <si>
    <t>-----------------&gt;F i l t r o   S e g u r i d a d&lt;-----------------</t>
  </si>
  <si>
    <t>Entidad Contable</t>
  </si>
  <si>
    <t>30-Instituto Duartiano</t>
  </si>
  <si>
    <t>PRESUPUESTO</t>
  </si>
  <si>
    <t>APROBADO</t>
  </si>
  <si>
    <t>VIGENTE</t>
  </si>
  <si>
    <t>ENERO</t>
  </si>
  <si>
    <t xml:space="preserve"> </t>
  </si>
  <si>
    <t>FEBRERO</t>
  </si>
  <si>
    <t xml:space="preserve">MARZO </t>
  </si>
  <si>
    <t>TOTAL</t>
  </si>
  <si>
    <t>TOTAL GASTOS</t>
  </si>
  <si>
    <t>10-FONDO GENERAL</t>
  </si>
  <si>
    <t>GASTOS</t>
  </si>
  <si>
    <t>INSTITUTO DUARTIANO</t>
  </si>
  <si>
    <t>José Pilía Moreno Duarte</t>
  </si>
  <si>
    <t>Enc. División financiera-Tesorero</t>
  </si>
  <si>
    <t>2.3.3.1-Papel escritorio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</si>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</sst>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1" fillId="2" borderId="1" xfId="0" applyNumberFormat="1" applyFont="1" applyFill="1" applyBorder="1" applyAlignment="1">
      <alignment horizontal="left"/>
    </xf>
    <xf numFmtId="49" fontId="2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 indent="1"/>
    </xf>
    <xf numFmtId="49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left" indent="1"/>
    </xf>
    <xf numFmtId="0" fontId="5" fillId="0" borderId="0" xfId="0" applyFont="1"/>
    <xf numFmtId="4" fontId="3" fillId="0" borderId="0" xfId="0" applyNumberFormat="1" applyFont="1" applyAlignment="1">
      <alignment horizontal="right"/>
    </xf>
    <xf numFmtId="4" fontId="0" fillId="0" borderId="0" xfId="0" applyNumberFormat="1"/>
    <xf numFmtId="49" fontId="2" fillId="3" borderId="0" xfId="0" applyNumberFormat="1" applyFont="1" applyFill="1" applyAlignment="1">
      <alignment horizontal="left" indent="1"/>
    </xf>
    <xf numFmtId="4" fontId="0" fillId="3" borderId="0" xfId="0" applyNumberFormat="1" applyFill="1"/>
    <xf numFmtId="0" fontId="6" fillId="0" borderId="0" xfId="0" applyFont="1"/>
    <xf numFmtId="17" fontId="7" fillId="0" borderId="0" xfId="0" applyNumberFormat="1" applyFont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1038224</xdr:colOff>
      <xdr:row>0</xdr:row>
      <xdr:rowOff>85799</xdr:rowOff>
    </xdr:from>
    <xdr:to>
      <xdr:col>3</xdr:col>
      <xdr:colOff>552450</xdr:colOff>
      <xdr:row>3</xdr:row>
      <xdr:rowOff>184608</xdr:rowOff>
    </xdr:to>
    <xdr:pic>
      <xdr:nvPicPr>
        <xdr:cNvPr id="5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49" y="85799"/>
          <a:ext cx="619126" cy="670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95250</xdr:rowOff>
    </xdr:from>
    <xdr:to>
      <xdr:col>0</xdr:col>
      <xdr:colOff>2793470</xdr:colOff>
      <xdr:row>71</xdr:row>
      <xdr:rowOff>162193</xdr:rowOff>
    </xdr:to>
    <xdr:pic>
      <xdr:nvPicPr>
        <xdr:cNvPr id="7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06425"/>
          <a:ext cx="2793470" cy="4479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69</xdr:row>
      <xdr:rowOff>76200</xdr:rowOff>
    </xdr:from>
    <xdr:to>
      <xdr:col>3</xdr:col>
      <xdr:colOff>322970</xdr:colOff>
      <xdr:row>76</xdr:row>
      <xdr:rowOff>133350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0" y="13287375"/>
          <a:ext cx="1399295" cy="139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74"/>
  <sheetViews>
    <sheetView showGridLines="0" tabSelected="1" workbookViewId="0">
      <selection activeCell="J12" sqref="J12"/>
    </sheetView>
  </sheetViews>
  <sheetFormatPr baseColWidth="10" defaultColWidth="9.140625" defaultRowHeight="15" x14ac:dyDescent="0.25"/>
  <cols>
    <col min="1" max="1" width="53.7109375" customWidth="1"/>
    <col min="2" max="2" width="14.42578125" customWidth="1"/>
    <col min="3" max="3" width="16.5703125" customWidth="1"/>
    <col min="4" max="4" width="13" customWidth="1"/>
    <col min="5" max="5" width="14.85546875" customWidth="1"/>
    <col min="6" max="7" width="14.42578125" customWidth="1"/>
    <col min="8" max="8" width="12.7109375" customWidth="1"/>
  </cols>
  <sheetData>
    <row r="4" spans="1:8" ht="18.75" x14ac:dyDescent="0.3">
      <c r="A4" s="11" t="s">
        <v>103</v>
      </c>
      <c r="C4" s="12">
        <v>46113</v>
      </c>
    </row>
    <row r="5" spans="1:8" ht="15.75" x14ac:dyDescent="0.25">
      <c r="A5" s="6" t="s">
        <v>102</v>
      </c>
      <c r="B5" s="4" t="s">
        <v>92</v>
      </c>
      <c r="C5" s="4" t="s">
        <v>92</v>
      </c>
      <c r="D5" s="1"/>
      <c r="E5" s="1" t="s">
        <v>96</v>
      </c>
      <c r="F5" s="1" t="s">
        <v>96</v>
      </c>
      <c r="G5" s="13"/>
      <c r="H5" s="15"/>
    </row>
    <row r="6" spans="1:8" ht="15.75" x14ac:dyDescent="0.25">
      <c r="A6" s="1" t="s">
        <v>101</v>
      </c>
      <c r="B6" s="4" t="s">
        <v>93</v>
      </c>
      <c r="C6" s="4" t="s">
        <v>94</v>
      </c>
      <c r="D6" s="4" t="s">
        <v>95</v>
      </c>
      <c r="E6" s="4" t="s">
        <v>97</v>
      </c>
      <c r="F6" s="4" t="s">
        <v>98</v>
      </c>
      <c r="G6" s="4" t="s">
        <v>107</v>
      </c>
      <c r="H6" s="4" t="s">
        <v>99</v>
      </c>
    </row>
    <row r="7" spans="1:8" x14ac:dyDescent="0.25">
      <c r="A7" s="2" t="s">
        <v>1</v>
      </c>
      <c r="B7" s="7">
        <v>35342812.399999999</v>
      </c>
      <c r="C7" s="7">
        <v>35342812.399999999</v>
      </c>
      <c r="D7" s="7">
        <v>2002547.29</v>
      </c>
      <c r="E7" s="7">
        <v>3183318.07</v>
      </c>
      <c r="F7" s="7">
        <v>3087468.63</v>
      </c>
      <c r="G7" s="7">
        <v>2117227.2599999998</v>
      </c>
      <c r="H7" s="8">
        <f>SUM(D7:G7)</f>
        <v>10390561.25</v>
      </c>
    </row>
    <row r="8" spans="1:8" x14ac:dyDescent="0.25">
      <c r="A8" s="2" t="s">
        <v>2</v>
      </c>
      <c r="B8" s="7">
        <v>23118500</v>
      </c>
      <c r="C8" s="7">
        <v>23118500</v>
      </c>
      <c r="D8" s="7">
        <v>1732130.76</v>
      </c>
      <c r="E8" s="7">
        <v>1732415.64</v>
      </c>
      <c r="F8" s="7">
        <v>1756342.51</v>
      </c>
      <c r="G8" s="7">
        <v>1680836.86</v>
      </c>
      <c r="H8" s="8">
        <f>SUM(D8:G8)</f>
        <v>6901725.7700000005</v>
      </c>
    </row>
    <row r="9" spans="1:8" x14ac:dyDescent="0.25">
      <c r="A9" s="3" t="s">
        <v>3</v>
      </c>
      <c r="B9" s="7">
        <v>11346000</v>
      </c>
      <c r="C9" s="7">
        <v>11346000</v>
      </c>
      <c r="D9" s="7">
        <v>945500</v>
      </c>
      <c r="E9" s="7">
        <v>945500</v>
      </c>
      <c r="F9" s="7">
        <v>945500</v>
      </c>
      <c r="G9" s="7">
        <v>910500</v>
      </c>
      <c r="H9" s="8">
        <f>SUM(D9:G9)</f>
        <v>3747000</v>
      </c>
    </row>
    <row r="10" spans="1:8" x14ac:dyDescent="0.25">
      <c r="A10" s="3" t="s">
        <v>4</v>
      </c>
      <c r="B10" s="7">
        <v>5922000</v>
      </c>
      <c r="C10" s="7">
        <v>5922000</v>
      </c>
      <c r="D10" s="7">
        <v>493500</v>
      </c>
      <c r="E10" s="7">
        <v>493500</v>
      </c>
      <c r="F10" s="7">
        <v>493500</v>
      </c>
      <c r="G10" s="7">
        <v>493500</v>
      </c>
      <c r="H10" s="8">
        <f t="shared" ref="H8:H67" si="0">SUM(D10:G10)</f>
        <v>1974000</v>
      </c>
    </row>
    <row r="11" spans="1:8" x14ac:dyDescent="0.25">
      <c r="A11" s="3" t="s">
        <v>5</v>
      </c>
      <c r="B11" s="7">
        <v>1439000</v>
      </c>
      <c r="C11" s="7">
        <v>1439000</v>
      </c>
      <c r="D11" s="7">
        <v>0</v>
      </c>
      <c r="E11" s="7">
        <v>0</v>
      </c>
      <c r="F11" s="7">
        <v>0</v>
      </c>
      <c r="G11" s="7"/>
      <c r="H11" s="8">
        <f t="shared" si="0"/>
        <v>0</v>
      </c>
    </row>
    <row r="12" spans="1:8" x14ac:dyDescent="0.25">
      <c r="A12" s="3" t="s">
        <v>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/>
      <c r="H12" s="8">
        <f t="shared" si="0"/>
        <v>0</v>
      </c>
    </row>
    <row r="13" spans="1:8" x14ac:dyDescent="0.25">
      <c r="A13" s="3" t="s">
        <v>7</v>
      </c>
      <c r="B13" s="7">
        <v>1769930</v>
      </c>
      <c r="C13" s="7">
        <v>1769930</v>
      </c>
      <c r="D13" s="7">
        <v>73000</v>
      </c>
      <c r="E13" s="7">
        <v>73000</v>
      </c>
      <c r="F13" s="7">
        <v>97211.75</v>
      </c>
      <c r="G13" s="7">
        <v>62075.1</v>
      </c>
      <c r="H13" s="8">
        <f t="shared" si="0"/>
        <v>305286.84999999998</v>
      </c>
    </row>
    <row r="14" spans="1:8" x14ac:dyDescent="0.25">
      <c r="A14" s="3" t="s">
        <v>8</v>
      </c>
      <c r="B14" s="7">
        <v>1224302</v>
      </c>
      <c r="C14" s="7">
        <v>1224302</v>
      </c>
      <c r="D14" s="7">
        <v>102025.1</v>
      </c>
      <c r="E14" s="7">
        <v>102025.1</v>
      </c>
      <c r="F14" s="7">
        <v>102025.1</v>
      </c>
      <c r="G14" s="7">
        <v>99543.6</v>
      </c>
      <c r="H14" s="8">
        <f t="shared" si="0"/>
        <v>405618.9</v>
      </c>
    </row>
    <row r="15" spans="1:8" x14ac:dyDescent="0.25">
      <c r="A15" s="3" t="s">
        <v>9</v>
      </c>
      <c r="B15" s="7">
        <v>1226028</v>
      </c>
      <c r="C15" s="7">
        <v>1226028</v>
      </c>
      <c r="D15" s="7">
        <v>102169</v>
      </c>
      <c r="E15" s="7">
        <v>102169</v>
      </c>
      <c r="F15" s="7">
        <v>102169</v>
      </c>
      <c r="G15" s="7">
        <v>99684</v>
      </c>
      <c r="H15" s="8">
        <f t="shared" si="0"/>
        <v>406191</v>
      </c>
    </row>
    <row r="16" spans="1:8" x14ac:dyDescent="0.25">
      <c r="A16" s="3" t="s">
        <v>10</v>
      </c>
      <c r="B16" s="7">
        <v>191240</v>
      </c>
      <c r="C16" s="7">
        <v>191240</v>
      </c>
      <c r="D16" s="7">
        <v>15936.66</v>
      </c>
      <c r="E16" s="7">
        <v>16221.54</v>
      </c>
      <c r="F16" s="7">
        <v>15936.66</v>
      </c>
      <c r="G16" s="7">
        <v>15534.16</v>
      </c>
      <c r="H16" s="8">
        <f t="shared" si="0"/>
        <v>63629.020000000004</v>
      </c>
    </row>
    <row r="17" spans="1:8" x14ac:dyDescent="0.25">
      <c r="A17" s="2" t="s">
        <v>11</v>
      </c>
      <c r="B17" s="7">
        <v>6869437.4900000002</v>
      </c>
      <c r="C17" s="7">
        <v>6869437.4900000002</v>
      </c>
      <c r="D17" s="7">
        <v>270416.53000000003</v>
      </c>
      <c r="E17" s="7">
        <v>1179988.43</v>
      </c>
      <c r="F17" s="7">
        <v>517323.07</v>
      </c>
      <c r="G17" s="7">
        <v>253483.95</v>
      </c>
      <c r="H17" s="8">
        <f>SUM(D17:G17)</f>
        <v>2221211.98</v>
      </c>
    </row>
    <row r="18" spans="1:8" x14ac:dyDescent="0.25">
      <c r="A18" s="3" t="s">
        <v>12</v>
      </c>
      <c r="B18" s="7">
        <v>1900</v>
      </c>
      <c r="C18" s="7">
        <v>1900</v>
      </c>
      <c r="D18" s="7">
        <v>0</v>
      </c>
      <c r="E18" s="7">
        <v>0</v>
      </c>
      <c r="F18" s="7">
        <v>0</v>
      </c>
      <c r="G18" s="7"/>
      <c r="H18" s="8">
        <f t="shared" si="0"/>
        <v>0</v>
      </c>
    </row>
    <row r="19" spans="1:8" x14ac:dyDescent="0.25">
      <c r="A19" s="3" t="s">
        <v>13</v>
      </c>
      <c r="B19" s="7">
        <v>245000</v>
      </c>
      <c r="C19" s="7">
        <v>245000</v>
      </c>
      <c r="D19" s="7">
        <v>43701.21</v>
      </c>
      <c r="E19" s="7">
        <v>22358.83</v>
      </c>
      <c r="F19" s="7">
        <v>0</v>
      </c>
      <c r="G19" s="7">
        <v>63965.13</v>
      </c>
      <c r="H19" s="8">
        <f t="shared" si="0"/>
        <v>130025.17000000001</v>
      </c>
    </row>
    <row r="20" spans="1:8" x14ac:dyDescent="0.25">
      <c r="A20" s="3" t="s">
        <v>14</v>
      </c>
      <c r="B20" s="7">
        <v>35500</v>
      </c>
      <c r="C20" s="7">
        <v>35500</v>
      </c>
      <c r="D20" s="7">
        <v>7499.32</v>
      </c>
      <c r="E20" s="7">
        <v>2844.62</v>
      </c>
      <c r="F20" s="7">
        <v>0</v>
      </c>
      <c r="G20" s="7">
        <v>2844.62</v>
      </c>
      <c r="H20" s="8">
        <f t="shared" si="0"/>
        <v>13188.559999999998</v>
      </c>
    </row>
    <row r="21" spans="1:8" x14ac:dyDescent="0.25">
      <c r="A21" s="3" t="s">
        <v>15</v>
      </c>
      <c r="B21" s="7">
        <v>1400000</v>
      </c>
      <c r="C21" s="7">
        <v>1400000</v>
      </c>
      <c r="D21" s="7">
        <v>0</v>
      </c>
      <c r="E21" s="7">
        <v>84929.8</v>
      </c>
      <c r="F21" s="7">
        <v>88191.4</v>
      </c>
      <c r="G21" s="7">
        <v>108848.2</v>
      </c>
      <c r="H21" s="8">
        <f t="shared" si="0"/>
        <v>281969.40000000002</v>
      </c>
    </row>
    <row r="22" spans="1:8" x14ac:dyDescent="0.25">
      <c r="A22" s="3" t="s">
        <v>16</v>
      </c>
      <c r="B22" s="7">
        <v>5000</v>
      </c>
      <c r="C22" s="7">
        <v>5000</v>
      </c>
      <c r="D22" s="7">
        <v>0</v>
      </c>
      <c r="E22" s="7">
        <v>0</v>
      </c>
      <c r="F22" s="7">
        <v>0</v>
      </c>
      <c r="G22" s="7"/>
      <c r="H22" s="8">
        <f t="shared" si="0"/>
        <v>0</v>
      </c>
    </row>
    <row r="23" spans="1:8" x14ac:dyDescent="0.25">
      <c r="A23" s="3" t="s">
        <v>17</v>
      </c>
      <c r="B23" s="7">
        <v>12000</v>
      </c>
      <c r="C23" s="7">
        <v>12000</v>
      </c>
      <c r="D23" s="7">
        <v>0</v>
      </c>
      <c r="E23" s="7">
        <v>0</v>
      </c>
      <c r="F23" s="7">
        <v>0</v>
      </c>
      <c r="G23" s="7"/>
      <c r="H23" s="8">
        <f t="shared" si="0"/>
        <v>0</v>
      </c>
    </row>
    <row r="24" spans="1:8" x14ac:dyDescent="0.25">
      <c r="A24" s="3" t="s">
        <v>18</v>
      </c>
      <c r="B24" s="7">
        <v>1370300</v>
      </c>
      <c r="C24" s="7">
        <v>1370300</v>
      </c>
      <c r="D24" s="7">
        <v>0</v>
      </c>
      <c r="E24" s="7">
        <v>67260</v>
      </c>
      <c r="F24" s="7">
        <v>77826</v>
      </c>
      <c r="G24" s="7">
        <v>77826</v>
      </c>
      <c r="H24" s="8">
        <f t="shared" si="0"/>
        <v>222912</v>
      </c>
    </row>
    <row r="25" spans="1:8" x14ac:dyDescent="0.25">
      <c r="A25" s="3" t="s">
        <v>19</v>
      </c>
      <c r="B25" s="7">
        <v>700000</v>
      </c>
      <c r="C25" s="7">
        <v>700000</v>
      </c>
      <c r="D25" s="7">
        <v>0</v>
      </c>
      <c r="E25" s="7">
        <v>85431.98</v>
      </c>
      <c r="F25" s="7">
        <v>80097.5</v>
      </c>
      <c r="G25" s="7"/>
      <c r="H25" s="8">
        <f t="shared" si="0"/>
        <v>165529.47999999998</v>
      </c>
    </row>
    <row r="26" spans="1:8" x14ac:dyDescent="0.25">
      <c r="A26" s="3" t="s">
        <v>20</v>
      </c>
      <c r="B26" s="7">
        <v>187337.49</v>
      </c>
      <c r="C26" s="7">
        <v>187337.49</v>
      </c>
      <c r="D26" s="7">
        <v>0</v>
      </c>
      <c r="E26" s="7">
        <v>0</v>
      </c>
      <c r="F26" s="7">
        <v>4675</v>
      </c>
      <c r="G26" s="7"/>
      <c r="H26" s="8">
        <f t="shared" si="0"/>
        <v>4675</v>
      </c>
    </row>
    <row r="27" spans="1:8" x14ac:dyDescent="0.25">
      <c r="A27" s="3" t="s">
        <v>21</v>
      </c>
      <c r="B27" s="7">
        <v>25000</v>
      </c>
      <c r="C27" s="7">
        <v>25000</v>
      </c>
      <c r="D27" s="7">
        <v>0</v>
      </c>
      <c r="E27" s="7">
        <v>0</v>
      </c>
      <c r="F27" s="7">
        <v>0</v>
      </c>
      <c r="G27" s="7"/>
      <c r="H27" s="8">
        <f t="shared" si="0"/>
        <v>0</v>
      </c>
    </row>
    <row r="28" spans="1:8" x14ac:dyDescent="0.25">
      <c r="A28" s="3" t="s">
        <v>22</v>
      </c>
      <c r="B28" s="7">
        <v>165710</v>
      </c>
      <c r="C28" s="7">
        <v>165710</v>
      </c>
      <c r="D28" s="7">
        <v>0</v>
      </c>
      <c r="E28" s="7">
        <v>133171.20000000001</v>
      </c>
      <c r="F28" s="7">
        <v>0</v>
      </c>
      <c r="G28" s="7"/>
      <c r="H28" s="8">
        <f t="shared" si="0"/>
        <v>133171.20000000001</v>
      </c>
    </row>
    <row r="29" spans="1:8" x14ac:dyDescent="0.25">
      <c r="A29" s="3" t="s">
        <v>23</v>
      </c>
      <c r="B29" s="7">
        <v>27000</v>
      </c>
      <c r="C29" s="7">
        <v>27000</v>
      </c>
      <c r="D29" s="7">
        <v>0</v>
      </c>
      <c r="E29" s="7">
        <v>0</v>
      </c>
      <c r="F29" s="7">
        <v>0</v>
      </c>
      <c r="G29" s="7"/>
      <c r="H29" s="8">
        <f t="shared" si="0"/>
        <v>0</v>
      </c>
    </row>
    <row r="30" spans="1:8" x14ac:dyDescent="0.25">
      <c r="A30" s="3" t="s">
        <v>24</v>
      </c>
      <c r="B30" s="7">
        <v>836900</v>
      </c>
      <c r="C30" s="7">
        <v>836900</v>
      </c>
      <c r="D30" s="7">
        <v>0</v>
      </c>
      <c r="E30" s="7">
        <v>761100</v>
      </c>
      <c r="F30" s="7">
        <v>0</v>
      </c>
      <c r="G30" s="7"/>
      <c r="H30" s="8">
        <f t="shared" si="0"/>
        <v>761100</v>
      </c>
    </row>
    <row r="31" spans="1:8" x14ac:dyDescent="0.25">
      <c r="A31" s="3" t="s">
        <v>25</v>
      </c>
      <c r="B31" s="7">
        <v>12000</v>
      </c>
      <c r="C31" s="7">
        <v>12000</v>
      </c>
      <c r="D31" s="7">
        <v>0</v>
      </c>
      <c r="E31" s="7">
        <v>0</v>
      </c>
      <c r="F31" s="7">
        <v>0</v>
      </c>
      <c r="G31" s="7"/>
      <c r="H31" s="8">
        <f t="shared" si="0"/>
        <v>0</v>
      </c>
    </row>
    <row r="32" spans="1:8" x14ac:dyDescent="0.25">
      <c r="A32" s="3" t="s">
        <v>26</v>
      </c>
      <c r="B32" s="7">
        <v>180000</v>
      </c>
      <c r="C32" s="7">
        <v>180000</v>
      </c>
      <c r="D32" s="7">
        <v>0</v>
      </c>
      <c r="E32" s="7">
        <v>0</v>
      </c>
      <c r="F32" s="7">
        <v>171189.17</v>
      </c>
      <c r="G32" s="7"/>
      <c r="H32" s="8">
        <f t="shared" si="0"/>
        <v>171189.17</v>
      </c>
    </row>
    <row r="33" spans="1:8" x14ac:dyDescent="0.25">
      <c r="A33" s="3" t="s">
        <v>27</v>
      </c>
      <c r="B33" s="7">
        <v>435000</v>
      </c>
      <c r="C33" s="7">
        <v>435000</v>
      </c>
      <c r="D33" s="7">
        <v>219216</v>
      </c>
      <c r="E33" s="7">
        <v>0</v>
      </c>
      <c r="F33" s="7">
        <v>0</v>
      </c>
      <c r="G33" s="7"/>
      <c r="H33" s="8">
        <f t="shared" si="0"/>
        <v>219216</v>
      </c>
    </row>
    <row r="34" spans="1:8" x14ac:dyDescent="0.25">
      <c r="A34" s="3" t="s">
        <v>28</v>
      </c>
      <c r="B34" s="7">
        <v>27500</v>
      </c>
      <c r="C34" s="7">
        <v>27500</v>
      </c>
      <c r="D34" s="7">
        <v>0</v>
      </c>
      <c r="E34" s="7">
        <v>0</v>
      </c>
      <c r="F34" s="7">
        <v>0</v>
      </c>
      <c r="G34" s="7"/>
      <c r="H34" s="8">
        <f t="shared" si="0"/>
        <v>0</v>
      </c>
    </row>
    <row r="35" spans="1:8" x14ac:dyDescent="0.25">
      <c r="A35" s="3"/>
      <c r="B35" s="7"/>
      <c r="C35" s="7"/>
      <c r="D35" s="7"/>
      <c r="E35" s="7"/>
      <c r="F35" s="7"/>
      <c r="G35" s="7"/>
      <c r="H35" s="8">
        <f t="shared" si="0"/>
        <v>0</v>
      </c>
    </row>
    <row r="36" spans="1:8" x14ac:dyDescent="0.25">
      <c r="A36" s="3" t="s">
        <v>29</v>
      </c>
      <c r="B36" s="7">
        <v>212500</v>
      </c>
      <c r="C36" s="7">
        <v>212500</v>
      </c>
      <c r="D36" s="7">
        <v>0</v>
      </c>
      <c r="E36" s="7">
        <v>13924</v>
      </c>
      <c r="F36" s="7">
        <v>0</v>
      </c>
      <c r="G36" s="7"/>
      <c r="H36" s="8">
        <f t="shared" si="0"/>
        <v>13924</v>
      </c>
    </row>
    <row r="37" spans="1:8" x14ac:dyDescent="0.25">
      <c r="A37" s="3" t="s">
        <v>30</v>
      </c>
      <c r="B37" s="7">
        <v>74000</v>
      </c>
      <c r="C37" s="7">
        <v>74000</v>
      </c>
      <c r="D37" s="7">
        <v>0</v>
      </c>
      <c r="E37" s="7">
        <v>8968</v>
      </c>
      <c r="F37" s="7">
        <v>4484</v>
      </c>
      <c r="G37" s="7"/>
      <c r="H37" s="8">
        <f t="shared" si="0"/>
        <v>13452</v>
      </c>
    </row>
    <row r="38" spans="1:8" x14ac:dyDescent="0.25">
      <c r="A38" s="3" t="s">
        <v>31</v>
      </c>
      <c r="B38" s="7">
        <v>316790</v>
      </c>
      <c r="C38" s="7">
        <v>316790</v>
      </c>
      <c r="D38" s="7">
        <v>0</v>
      </c>
      <c r="E38" s="7">
        <v>0</v>
      </c>
      <c r="F38" s="7">
        <v>90860</v>
      </c>
      <c r="G38" s="7"/>
      <c r="H38" s="8">
        <f t="shared" si="0"/>
        <v>90860</v>
      </c>
    </row>
    <row r="39" spans="1:8" x14ac:dyDescent="0.25">
      <c r="A39" s="3" t="s">
        <v>32</v>
      </c>
      <c r="B39" s="7">
        <v>100000</v>
      </c>
      <c r="C39" s="7">
        <v>100000</v>
      </c>
      <c r="D39" s="7">
        <v>0</v>
      </c>
      <c r="E39" s="7">
        <v>0</v>
      </c>
      <c r="F39" s="7">
        <v>0</v>
      </c>
      <c r="G39" s="7"/>
      <c r="H39" s="8">
        <f t="shared" si="0"/>
        <v>0</v>
      </c>
    </row>
    <row r="40" spans="1:8" x14ac:dyDescent="0.25">
      <c r="A40" s="3" t="s">
        <v>33</v>
      </c>
      <c r="B40" s="7">
        <v>500000</v>
      </c>
      <c r="C40" s="7">
        <v>500000</v>
      </c>
      <c r="D40" s="7">
        <v>0</v>
      </c>
      <c r="E40" s="7">
        <v>0</v>
      </c>
      <c r="F40" s="7">
        <v>0</v>
      </c>
      <c r="G40" s="7"/>
      <c r="H40" s="8">
        <f t="shared" si="0"/>
        <v>0</v>
      </c>
    </row>
    <row r="41" spans="1:8" x14ac:dyDescent="0.25">
      <c r="A41" s="2" t="s">
        <v>34</v>
      </c>
      <c r="B41" s="7">
        <v>3084800</v>
      </c>
      <c r="C41" s="7">
        <v>3084800</v>
      </c>
      <c r="D41" s="7">
        <v>0</v>
      </c>
      <c r="E41" s="7">
        <v>196220</v>
      </c>
      <c r="F41" s="7">
        <v>299580.58</v>
      </c>
      <c r="G41" s="7">
        <v>182906.45</v>
      </c>
      <c r="H41" s="8" t="b">
        <f>H7=SUM(D41:G41)</f>
        <v>0</v>
      </c>
    </row>
    <row r="42" spans="1:8" x14ac:dyDescent="0.25">
      <c r="A42" s="3" t="s">
        <v>35</v>
      </c>
      <c r="B42" s="7">
        <v>175000</v>
      </c>
      <c r="C42" s="7">
        <v>175000</v>
      </c>
      <c r="D42" s="7">
        <v>0</v>
      </c>
      <c r="E42" s="7">
        <v>5220</v>
      </c>
      <c r="F42" s="7">
        <v>19030.2</v>
      </c>
      <c r="G42" s="7"/>
      <c r="H42" s="8">
        <f t="shared" si="0"/>
        <v>24250.2</v>
      </c>
    </row>
    <row r="43" spans="1:8" x14ac:dyDescent="0.25">
      <c r="A43" s="3" t="s">
        <v>36</v>
      </c>
      <c r="B43" s="7">
        <v>400000</v>
      </c>
      <c r="C43" s="7">
        <v>400000</v>
      </c>
      <c r="D43" s="7">
        <v>0</v>
      </c>
      <c r="E43" s="7">
        <v>0</v>
      </c>
      <c r="F43" s="7">
        <v>19000.04</v>
      </c>
      <c r="G43" s="7">
        <v>39000.050000000003</v>
      </c>
      <c r="H43" s="8">
        <f t="shared" si="0"/>
        <v>58000.090000000004</v>
      </c>
    </row>
    <row r="44" spans="1:8" x14ac:dyDescent="0.25">
      <c r="A44" s="3" t="s">
        <v>37</v>
      </c>
      <c r="B44" s="7">
        <v>645800</v>
      </c>
      <c r="C44" s="7">
        <v>645800</v>
      </c>
      <c r="D44" s="7">
        <v>0</v>
      </c>
      <c r="E44" s="7">
        <v>0</v>
      </c>
      <c r="F44" s="7">
        <v>149270</v>
      </c>
      <c r="G44" s="7"/>
      <c r="H44" s="8">
        <f t="shared" si="0"/>
        <v>149270</v>
      </c>
    </row>
    <row r="45" spans="1:8" x14ac:dyDescent="0.25">
      <c r="A45" s="3" t="s">
        <v>38</v>
      </c>
      <c r="B45" s="7">
        <v>180000</v>
      </c>
      <c r="C45" s="7">
        <v>180000</v>
      </c>
      <c r="D45" s="7">
        <v>0</v>
      </c>
      <c r="E45" s="7">
        <v>0</v>
      </c>
      <c r="F45" s="7">
        <v>0</v>
      </c>
      <c r="G45" s="7"/>
      <c r="H45" s="8">
        <f t="shared" si="0"/>
        <v>0</v>
      </c>
    </row>
    <row r="46" spans="1:8" x14ac:dyDescent="0.25">
      <c r="A46" s="5" t="s">
        <v>106</v>
      </c>
      <c r="B46" s="7">
        <v>18000</v>
      </c>
      <c r="C46" s="7">
        <v>18000</v>
      </c>
      <c r="D46" s="7">
        <v>0</v>
      </c>
      <c r="E46" s="7">
        <v>0</v>
      </c>
      <c r="F46" s="7">
        <v>0</v>
      </c>
      <c r="G46" s="7"/>
      <c r="H46" s="8">
        <f t="shared" si="0"/>
        <v>0</v>
      </c>
    </row>
    <row r="47" spans="1:8" x14ac:dyDescent="0.25">
      <c r="A47" s="3" t="s">
        <v>39</v>
      </c>
      <c r="B47" s="7">
        <v>40000</v>
      </c>
      <c r="C47" s="7">
        <v>40000</v>
      </c>
      <c r="D47" s="7">
        <v>0</v>
      </c>
      <c r="E47" s="7">
        <v>0</v>
      </c>
      <c r="F47" s="7">
        <v>14620.2</v>
      </c>
      <c r="G47" s="7"/>
      <c r="H47" s="8">
        <f t="shared" si="0"/>
        <v>14620.2</v>
      </c>
    </row>
    <row r="48" spans="1:8" x14ac:dyDescent="0.25">
      <c r="A48" s="3" t="s">
        <v>40</v>
      </c>
      <c r="B48" s="7">
        <v>40000</v>
      </c>
      <c r="C48" s="7">
        <v>40000</v>
      </c>
      <c r="D48" s="7">
        <v>0</v>
      </c>
      <c r="E48" s="7">
        <v>0</v>
      </c>
      <c r="F48" s="7">
        <v>0</v>
      </c>
      <c r="G48" s="7"/>
      <c r="H48" s="8">
        <f t="shared" si="0"/>
        <v>0</v>
      </c>
    </row>
    <row r="49" spans="1:8" x14ac:dyDescent="0.25">
      <c r="A49" s="3" t="s">
        <v>41</v>
      </c>
      <c r="B49" s="7">
        <v>5000</v>
      </c>
      <c r="C49" s="7">
        <v>5000</v>
      </c>
      <c r="D49" s="7">
        <v>0</v>
      </c>
      <c r="E49" s="7">
        <v>0</v>
      </c>
      <c r="F49" s="7">
        <v>0</v>
      </c>
      <c r="G49" s="7"/>
      <c r="H49" s="8">
        <f t="shared" si="0"/>
        <v>0</v>
      </c>
    </row>
    <row r="50" spans="1:8" x14ac:dyDescent="0.25">
      <c r="A50" s="3" t="s">
        <v>42</v>
      </c>
      <c r="B50" s="7">
        <v>5000</v>
      </c>
      <c r="C50" s="7">
        <v>5000</v>
      </c>
      <c r="D50" s="7">
        <v>0</v>
      </c>
      <c r="E50" s="7">
        <v>0</v>
      </c>
      <c r="F50" s="7">
        <v>0</v>
      </c>
      <c r="G50" s="7"/>
      <c r="H50" s="8">
        <f t="shared" si="0"/>
        <v>0</v>
      </c>
    </row>
    <row r="51" spans="1:8" x14ac:dyDescent="0.25">
      <c r="A51" s="3" t="s">
        <v>43</v>
      </c>
      <c r="B51" s="7">
        <v>1016000</v>
      </c>
      <c r="C51" s="7">
        <v>1016000</v>
      </c>
      <c r="D51" s="7">
        <v>0</v>
      </c>
      <c r="E51" s="7">
        <v>191000</v>
      </c>
      <c r="F51" s="7">
        <v>63000</v>
      </c>
      <c r="G51" s="7">
        <v>128000</v>
      </c>
      <c r="H51" s="8">
        <f t="shared" si="0"/>
        <v>382000</v>
      </c>
    </row>
    <row r="52" spans="1:8" x14ac:dyDescent="0.25">
      <c r="A52" s="3" t="s">
        <v>44</v>
      </c>
      <c r="B52" s="7">
        <v>30000</v>
      </c>
      <c r="C52" s="7">
        <v>30000</v>
      </c>
      <c r="D52" s="7">
        <v>0</v>
      </c>
      <c r="E52" s="7">
        <v>0</v>
      </c>
      <c r="F52" s="7">
        <v>0</v>
      </c>
      <c r="G52" s="7"/>
      <c r="H52" s="8">
        <f t="shared" si="0"/>
        <v>0</v>
      </c>
    </row>
    <row r="53" spans="1:8" x14ac:dyDescent="0.25">
      <c r="A53" s="3" t="s">
        <v>45</v>
      </c>
      <c r="B53" s="7">
        <v>50000</v>
      </c>
      <c r="C53" s="7">
        <v>50000</v>
      </c>
      <c r="D53" s="7">
        <v>0</v>
      </c>
      <c r="E53" s="7">
        <v>0</v>
      </c>
      <c r="F53" s="7">
        <v>16629.740000000002</v>
      </c>
      <c r="G53" s="7"/>
      <c r="H53" s="8">
        <f t="shared" si="0"/>
        <v>16629.740000000002</v>
      </c>
    </row>
    <row r="54" spans="1:8" x14ac:dyDescent="0.25">
      <c r="A54" s="3" t="s">
        <v>46</v>
      </c>
      <c r="B54" s="7">
        <v>235000</v>
      </c>
      <c r="C54" s="7">
        <v>235000</v>
      </c>
      <c r="D54" s="7">
        <v>0</v>
      </c>
      <c r="E54" s="7">
        <v>0</v>
      </c>
      <c r="F54" s="7">
        <v>0</v>
      </c>
      <c r="G54" s="7"/>
      <c r="H54" s="8">
        <f t="shared" si="0"/>
        <v>0</v>
      </c>
    </row>
    <row r="55" spans="1:8" x14ac:dyDescent="0.25">
      <c r="A55" s="3" t="s">
        <v>47</v>
      </c>
      <c r="B55" s="7">
        <v>35000</v>
      </c>
      <c r="C55" s="7">
        <v>35000</v>
      </c>
      <c r="D55" s="7">
        <v>0</v>
      </c>
      <c r="E55" s="7">
        <v>0</v>
      </c>
      <c r="F55" s="7">
        <v>2124</v>
      </c>
      <c r="G55" s="7"/>
      <c r="H55" s="8">
        <f t="shared" si="0"/>
        <v>2124</v>
      </c>
    </row>
    <row r="56" spans="1:8" x14ac:dyDescent="0.25">
      <c r="A56" s="3" t="s">
        <v>48</v>
      </c>
      <c r="B56" s="7">
        <v>30000</v>
      </c>
      <c r="C56" s="7">
        <v>30000</v>
      </c>
      <c r="D56" s="7">
        <v>0</v>
      </c>
      <c r="E56" s="7">
        <v>0</v>
      </c>
      <c r="F56" s="7">
        <v>15906.4</v>
      </c>
      <c r="G56" s="7">
        <v>15906.4</v>
      </c>
      <c r="H56" s="8">
        <f t="shared" si="0"/>
        <v>31812.799999999999</v>
      </c>
    </row>
    <row r="57" spans="1:8" x14ac:dyDescent="0.25">
      <c r="A57" s="3" t="s">
        <v>49</v>
      </c>
      <c r="B57" s="7">
        <v>30000</v>
      </c>
      <c r="C57" s="7">
        <v>30000</v>
      </c>
      <c r="D57" s="7">
        <v>0</v>
      </c>
      <c r="E57" s="7">
        <v>0</v>
      </c>
      <c r="F57" s="7">
        <v>0</v>
      </c>
      <c r="G57" s="7"/>
      <c r="H57" s="8">
        <f t="shared" si="0"/>
        <v>0</v>
      </c>
    </row>
    <row r="58" spans="1:8" x14ac:dyDescent="0.25">
      <c r="A58" s="3" t="s">
        <v>50</v>
      </c>
      <c r="B58" s="7">
        <v>150000</v>
      </c>
      <c r="C58" s="7">
        <v>150000</v>
      </c>
      <c r="D58" s="7">
        <v>0</v>
      </c>
      <c r="E58" s="7">
        <v>0</v>
      </c>
      <c r="F58" s="7">
        <v>0</v>
      </c>
      <c r="G58" s="7"/>
      <c r="H58" s="8">
        <f t="shared" si="0"/>
        <v>0</v>
      </c>
    </row>
    <row r="59" spans="1:8" x14ac:dyDescent="0.25">
      <c r="A59" s="2" t="s">
        <v>51</v>
      </c>
      <c r="B59" s="7">
        <v>2270074.91</v>
      </c>
      <c r="C59" s="7">
        <v>2270074.91</v>
      </c>
      <c r="D59" s="7">
        <v>0</v>
      </c>
      <c r="E59" s="7">
        <v>74694</v>
      </c>
      <c r="F59" s="7">
        <v>514222.47</v>
      </c>
      <c r="G59" s="7"/>
      <c r="H59" s="8">
        <f t="shared" si="0"/>
        <v>588916.47</v>
      </c>
    </row>
    <row r="60" spans="1:8" x14ac:dyDescent="0.25">
      <c r="A60" s="3" t="s">
        <v>52</v>
      </c>
      <c r="B60" s="7">
        <v>45000</v>
      </c>
      <c r="C60" s="7">
        <v>45000</v>
      </c>
      <c r="D60" s="7">
        <v>0</v>
      </c>
      <c r="E60" s="7">
        <v>0</v>
      </c>
      <c r="F60" s="7">
        <v>39847.56</v>
      </c>
      <c r="G60" s="7"/>
      <c r="H60" s="8">
        <f t="shared" si="0"/>
        <v>39847.56</v>
      </c>
    </row>
    <row r="61" spans="1:8" x14ac:dyDescent="0.25">
      <c r="A61" s="3" t="s">
        <v>53</v>
      </c>
      <c r="B61" s="7">
        <v>61912.15</v>
      </c>
      <c r="C61" s="7">
        <v>61912.15</v>
      </c>
      <c r="D61" s="7">
        <v>0</v>
      </c>
      <c r="E61" s="7">
        <v>0</v>
      </c>
      <c r="F61" s="7">
        <v>31912.15</v>
      </c>
      <c r="G61" s="7"/>
      <c r="H61" s="8">
        <f t="shared" si="0"/>
        <v>31912.15</v>
      </c>
    </row>
    <row r="62" spans="1:8" x14ac:dyDescent="0.25">
      <c r="A62" s="3" t="s">
        <v>54</v>
      </c>
      <c r="B62" s="7">
        <v>10000</v>
      </c>
      <c r="C62" s="7">
        <v>10000</v>
      </c>
      <c r="D62" s="7">
        <v>0</v>
      </c>
      <c r="E62" s="7">
        <v>0</v>
      </c>
      <c r="F62" s="7">
        <v>0</v>
      </c>
      <c r="G62" s="7"/>
      <c r="H62" s="8">
        <f t="shared" si="0"/>
        <v>0</v>
      </c>
    </row>
    <row r="63" spans="1:8" x14ac:dyDescent="0.25">
      <c r="A63" s="3" t="s">
        <v>55</v>
      </c>
      <c r="B63" s="7">
        <v>57462.76</v>
      </c>
      <c r="C63" s="7">
        <v>57462.76</v>
      </c>
      <c r="D63" s="7">
        <v>0</v>
      </c>
      <c r="E63" s="7">
        <v>0</v>
      </c>
      <c r="F63" s="7">
        <v>42462.76</v>
      </c>
      <c r="G63" s="7"/>
      <c r="H63" s="8">
        <f t="shared" si="0"/>
        <v>42462.76</v>
      </c>
    </row>
    <row r="64" spans="1:8" x14ac:dyDescent="0.25">
      <c r="A64" s="3" t="s">
        <v>56</v>
      </c>
      <c r="B64" s="7">
        <v>8000</v>
      </c>
      <c r="C64" s="7">
        <v>8000</v>
      </c>
      <c r="D64" s="7">
        <v>0</v>
      </c>
      <c r="E64" s="7">
        <v>0</v>
      </c>
      <c r="F64" s="7">
        <v>0</v>
      </c>
      <c r="G64" s="7"/>
      <c r="H64" s="8">
        <f t="shared" si="0"/>
        <v>0</v>
      </c>
    </row>
    <row r="65" spans="1:8" x14ac:dyDescent="0.25">
      <c r="A65" s="3" t="s">
        <v>57</v>
      </c>
      <c r="B65" s="7">
        <v>8000</v>
      </c>
      <c r="C65" s="7">
        <v>8000</v>
      </c>
      <c r="D65" s="7">
        <v>0</v>
      </c>
      <c r="E65" s="7">
        <v>0</v>
      </c>
      <c r="F65" s="7">
        <v>0</v>
      </c>
      <c r="G65" s="7"/>
      <c r="H65" s="8">
        <f t="shared" si="0"/>
        <v>0</v>
      </c>
    </row>
    <row r="66" spans="1:8" x14ac:dyDescent="0.25">
      <c r="A66" s="3" t="s">
        <v>58</v>
      </c>
      <c r="B66" s="7">
        <v>79700</v>
      </c>
      <c r="C66" s="7">
        <v>79700</v>
      </c>
      <c r="D66" s="7">
        <v>0</v>
      </c>
      <c r="E66" s="7">
        <v>74694</v>
      </c>
      <c r="F66" s="7">
        <v>0</v>
      </c>
      <c r="G66" s="7"/>
      <c r="H66" s="8">
        <f t="shared" si="0"/>
        <v>74694</v>
      </c>
    </row>
    <row r="67" spans="1:8" x14ac:dyDescent="0.25">
      <c r="A67" s="3" t="s">
        <v>59</v>
      </c>
      <c r="B67" s="7">
        <v>2000000</v>
      </c>
      <c r="C67" s="7">
        <v>2000000</v>
      </c>
      <c r="D67" s="7">
        <v>0</v>
      </c>
      <c r="E67" s="7">
        <v>0</v>
      </c>
      <c r="F67" s="7">
        <v>400000</v>
      </c>
      <c r="G67" s="7"/>
      <c r="H67" s="8">
        <f t="shared" si="0"/>
        <v>400000</v>
      </c>
    </row>
    <row r="68" spans="1:8" x14ac:dyDescent="0.25">
      <c r="A68" s="9" t="s">
        <v>100</v>
      </c>
      <c r="B68" s="10">
        <v>35342812.399999999</v>
      </c>
      <c r="C68" s="10">
        <v>35342812.399999999</v>
      </c>
      <c r="D68" s="10">
        <v>2002547.29</v>
      </c>
      <c r="E68" s="10">
        <v>3183318.07</v>
      </c>
      <c r="F68" s="10">
        <v>3087468.63</v>
      </c>
      <c r="G68" s="10">
        <f>+G17+G8+G41</f>
        <v>2117227.2600000002</v>
      </c>
      <c r="H68" s="10">
        <f>SUM(D68:G68)</f>
        <v>10390561.25</v>
      </c>
    </row>
    <row r="73" spans="1:8" x14ac:dyDescent="0.25">
      <c r="A73" t="s">
        <v>104</v>
      </c>
    </row>
    <row r="74" spans="1:8" x14ac:dyDescent="0.25">
      <c r="A74" t="s">
        <v>105</v>
      </c>
    </row>
  </sheetData>
  <pageMargins left="0.25" right="0.25" top="0.75" bottom="0.75" header="0.3" footer="0.3"/>
  <pageSetup paperSize="5" fitToHeight="1000" orientation="landscape" r:id="rId1"/>
  <headerFooter>
    <oddHeader>&amp;C
Estado Ingresos y Gastos&amp;LSistema de Información de la Gestión Financiera
Periodo:2026&amp;REG-004-DEFRD_1776433643050V
20/04/2026 11:37:12
05600090442-SIGEF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workbookViewId="0"/>
  </sheetViews>
  <sheetFormatPr baseColWidth="10" defaultColWidth="9.140625" defaultRowHeight="15" x14ac:dyDescent="0.25"/>
  <cols>
    <col min="1" max="1" width="23.42578125" customWidth="1"/>
    <col min="2" max="2" width="117.140625" customWidth="1"/>
  </cols>
  <sheetData>
    <row r="1" spans="1:2" ht="15.75" x14ac:dyDescent="0.25">
      <c r="A1" s="14" t="s">
        <v>60</v>
      </c>
      <c r="B1" s="14"/>
    </row>
    <row r="2" spans="1:2" ht="15.75" x14ac:dyDescent="0.25">
      <c r="A2" s="1" t="s">
        <v>61</v>
      </c>
      <c r="B2" s="2" t="s">
        <v>62</v>
      </c>
    </row>
    <row r="3" spans="1:2" ht="15.75" x14ac:dyDescent="0.25">
      <c r="A3" s="1" t="s">
        <v>63</v>
      </c>
      <c r="B3" s="2" t="s">
        <v>64</v>
      </c>
    </row>
    <row r="4" spans="1:2" ht="15.75" x14ac:dyDescent="0.25">
      <c r="A4" s="1" t="s">
        <v>65</v>
      </c>
      <c r="B4" s="2" t="s">
        <v>66</v>
      </c>
    </row>
    <row r="5" spans="1:2" ht="15.75" x14ac:dyDescent="0.25">
      <c r="A5" s="1" t="s">
        <v>67</v>
      </c>
      <c r="B5" s="2" t="s">
        <v>68</v>
      </c>
    </row>
    <row r="6" spans="1:2" ht="15.75" x14ac:dyDescent="0.25">
      <c r="A6" s="1" t="s">
        <v>69</v>
      </c>
      <c r="B6" s="2" t="s">
        <v>70</v>
      </c>
    </row>
    <row r="7" spans="1:2" ht="15.75" x14ac:dyDescent="0.25">
      <c r="A7" s="1" t="s">
        <v>0</v>
      </c>
      <c r="B7" s="2" t="s">
        <v>71</v>
      </c>
    </row>
    <row r="8" spans="1:2" ht="15.75" x14ac:dyDescent="0.25">
      <c r="A8" s="1" t="s">
        <v>72</v>
      </c>
      <c r="B8" s="2" t="s">
        <v>73</v>
      </c>
    </row>
    <row r="10" spans="1:2" ht="15.75" x14ac:dyDescent="0.25">
      <c r="A10" s="14" t="s">
        <v>74</v>
      </c>
      <c r="B10" s="14"/>
    </row>
    <row r="11" spans="1:2" ht="15.75" x14ac:dyDescent="0.25">
      <c r="A11" s="1" t="s">
        <v>75</v>
      </c>
      <c r="B11" s="2" t="s">
        <v>76</v>
      </c>
    </row>
    <row r="12" spans="1:2" ht="15.75" x14ac:dyDescent="0.25">
      <c r="A12" s="1" t="s">
        <v>77</v>
      </c>
      <c r="B12" s="2" t="s">
        <v>78</v>
      </c>
    </row>
    <row r="13" spans="1:2" ht="15.75" x14ac:dyDescent="0.25">
      <c r="A13" s="1" t="s">
        <v>79</v>
      </c>
      <c r="B13" s="2" t="s">
        <v>80</v>
      </c>
    </row>
    <row r="14" spans="1:2" ht="15.75" x14ac:dyDescent="0.25">
      <c r="A14" s="1" t="s">
        <v>81</v>
      </c>
      <c r="B14" s="2" t="s">
        <v>82</v>
      </c>
    </row>
    <row r="15" spans="1:2" ht="15.75" x14ac:dyDescent="0.25">
      <c r="A15" s="1" t="s">
        <v>81</v>
      </c>
      <c r="B15" s="2" t="s">
        <v>83</v>
      </c>
    </row>
    <row r="16" spans="1:2" ht="15.75" x14ac:dyDescent="0.25">
      <c r="A16" s="1" t="s">
        <v>84</v>
      </c>
      <c r="B16" s="2" t="s">
        <v>83</v>
      </c>
    </row>
    <row r="17" spans="1:2" ht="15.75" x14ac:dyDescent="0.25">
      <c r="A17" s="1" t="s">
        <v>75</v>
      </c>
      <c r="B17" s="2" t="s">
        <v>85</v>
      </c>
    </row>
    <row r="18" spans="1:2" ht="15.75" x14ac:dyDescent="0.25">
      <c r="A18" s="1" t="s">
        <v>86</v>
      </c>
      <c r="B18" s="2" t="s">
        <v>87</v>
      </c>
    </row>
    <row r="19" spans="1:2" ht="15.75" x14ac:dyDescent="0.25">
      <c r="A19" s="1" t="s">
        <v>75</v>
      </c>
      <c r="B19" s="2" t="s">
        <v>88</v>
      </c>
    </row>
    <row r="20" spans="1:2" ht="15.75" x14ac:dyDescent="0.25">
      <c r="A20" s="1" t="s">
        <v>75</v>
      </c>
      <c r="B20" s="2" t="s">
        <v>89</v>
      </c>
    </row>
    <row r="21" spans="1:2" ht="15.75" x14ac:dyDescent="0.25">
      <c r="A21" s="1" t="s">
        <v>90</v>
      </c>
      <c r="B21" s="2" t="s">
        <v>91</v>
      </c>
    </row>
    <row r="22" spans="1:2" ht="15.75" x14ac:dyDescent="0.25">
      <c r="A22" s="1"/>
      <c r="B22" s="2"/>
    </row>
  </sheetData>
  <mergeCells count="2">
    <mergeCell ref="A1:B1"/>
    <mergeCell ref="A10:B10"/>
  </mergeCells>
  <pageMargins left="0.7" right="0.7" top="0.75" bottom="0.75" header="0.2" footer="0.2"/>
  <pageSetup fitToHeight="1000" orientation="landscape"/>
  <headerFooter>
    <oddHeader>&amp;C
Estado Ingresos y Gastos&amp;LSistema de Información de la Gestión Financiera
Periodo:2026&amp;REG-004-DEFRD_1776433643050V
20/04/2026 11:37:12
05600090442-SIGEF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RefCCPSubCuenta</vt:lpstr>
      <vt:lpstr>Definicion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pilia moreno duarte</cp:lastModifiedBy>
  <cp:lastPrinted>2026-04-20T17:32:07Z</cp:lastPrinted>
  <dcterms:created xsi:type="dcterms:W3CDTF">2026-04-20T15:37:12Z</dcterms:created>
  <dcterms:modified xsi:type="dcterms:W3CDTF">2026-06-01T15:18:50Z</dcterms:modified>
</cp:coreProperties>
</file>