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des Sociales\Desktop\OAI\CARGADOS 2026\4 CARGADOS ABRIL 2026\SECCIÓN RRHH\"/>
    </mc:Choice>
  </mc:AlternateContent>
  <xr:revisionPtr revIDLastSave="0" documentId="13_ncr:1_{83EF6CE9-586B-4BCD-A51F-F9FE0F7834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. Temporal, Abr 2026" sheetId="7" r:id="rId1"/>
  </sheets>
  <definedNames>
    <definedName name="_xlnm._FilterDatabase" localSheetId="0" hidden="1">'Nom. Temporal, Abr 2026'!#REF!</definedName>
    <definedName name="_xlnm.Print_Area" localSheetId="0">'Nom. Temporal, Abr 2026'!$A$1:$R$30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Print_Area" localSheetId="0">'Nom. Temporal, Abr 2026'!$B$2:$R$30</definedName>
    <definedName name="Print_Titles" localSheetId="0">'Nom. Temporal, Abr 2026'!$1:$16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7" l="1"/>
  <c r="P24" i="7" l="1"/>
  <c r="L24" i="7"/>
  <c r="I24" i="7"/>
  <c r="H24" i="7"/>
  <c r="N23" i="7"/>
  <c r="M23" i="7"/>
  <c r="K23" i="7"/>
  <c r="J23" i="7"/>
  <c r="N22" i="7"/>
  <c r="M22" i="7"/>
  <c r="K22" i="7"/>
  <c r="J22" i="7"/>
  <c r="Q22" i="7" s="1"/>
  <c r="R22" i="7" s="1"/>
  <c r="N21" i="7"/>
  <c r="M21" i="7"/>
  <c r="K21" i="7"/>
  <c r="J21" i="7"/>
  <c r="Q21" i="7" s="1"/>
  <c r="R21" i="7" s="1"/>
  <c r="N20" i="7"/>
  <c r="M20" i="7"/>
  <c r="L20" i="7"/>
  <c r="K20" i="7"/>
  <c r="J20" i="7"/>
  <c r="Q20" i="7" s="1"/>
  <c r="R20" i="7" s="1"/>
  <c r="N19" i="7"/>
  <c r="M19" i="7"/>
  <c r="L19" i="7"/>
  <c r="K19" i="7"/>
  <c r="J19" i="7"/>
  <c r="N18" i="7"/>
  <c r="M18" i="7"/>
  <c r="M24" i="7" s="1"/>
  <c r="L18" i="7"/>
  <c r="K18" i="7"/>
  <c r="J18" i="7"/>
  <c r="Q18" i="7" s="1"/>
  <c r="K24" i="7" l="1"/>
  <c r="N24" i="7"/>
  <c r="Q19" i="7"/>
  <c r="R19" i="7" s="1"/>
  <c r="O23" i="7"/>
  <c r="Q23" i="7"/>
  <c r="R23" i="7" s="1"/>
  <c r="Q24" i="7"/>
  <c r="R18" i="7"/>
  <c r="R24" i="7" s="1"/>
  <c r="O22" i="7"/>
  <c r="J24" i="7"/>
  <c r="O21" i="7"/>
  <c r="O18" i="7"/>
  <c r="O19" i="7"/>
  <c r="O20" i="7"/>
  <c r="O24" i="7" l="1"/>
</calcChain>
</file>

<file path=xl/sharedStrings.xml><?xml version="1.0" encoding="utf-8"?>
<sst xmlns="http://schemas.openxmlformats.org/spreadsheetml/2006/main" count="59" uniqueCount="48">
  <si>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</si>
  <si>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</si>
  <si>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</si>
  <si>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</si>
  <si>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</si>
  <si>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</si>
  <si>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</si>
  <si>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</si>
  <si>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</si>
  <si>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</si>
  <si>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</si>
  <si>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</si>
  <si>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</si>
  <si>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</si>
  <si>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</si>
  <si>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</si>
  <si>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</si>
  <si>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</si>
  <si>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</si>
  <si>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</si>
  <si>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</si>
  <si>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</si>
  <si>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</si>
  <si>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</si>
  <si>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</si>
  <si>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</si>
  <si>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</si>
  <si>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</si>
  <si>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</si>
  <si>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</si>
  <si>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 xml:space="preserve">Enc. Div. Recursos Humanos </t>
  </si>
  <si>
    <t xml:space="preserve">Temporal </t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</si>
  <si>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</si>
  <si>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</si>
  <si>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</si>
  <si>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</si>
  <si>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</si>
  <si>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</si>
  <si>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</si>
  <si>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</si>
  <si>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 xml:space="preserve">Yudelka  E. Vargas Sánchez </t>
  </si>
  <si>
    <t xml:space="preserve">Relacionador (a)  Publico </t>
  </si>
  <si>
    <t xml:space="preserve">Freddy A. Aquino Portes </t>
  </si>
  <si>
    <t xml:space="preserve">Soporte Técnico Informatico </t>
  </si>
  <si>
    <t xml:space="preserve">División  Administrativa 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</si>
  <si>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</si>
  <si>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Lic. Victor C. Zabala Sánchez,</t>
  </si>
  <si>
    <t>Nómina Personal Temporal,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</si>
</sst>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16"/>
      <color theme="0"/>
      <name val="Malgun Gothic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1" fillId="2" borderId="0" xfId="0" applyFont="1" applyFill="1"/>
    <xf numFmtId="0" fontId="32" fillId="37" borderId="14" xfId="0" applyFont="1" applyFill="1" applyBorder="1" applyAlignment="1">
      <alignment vertical="center"/>
    </xf>
    <xf numFmtId="0" fontId="32" fillId="37" borderId="15" xfId="0" applyFont="1" applyFill="1" applyBorder="1"/>
    <xf numFmtId="0" fontId="32" fillId="37" borderId="11" xfId="0" applyFont="1" applyFill="1" applyBorder="1"/>
    <xf numFmtId="0" fontId="32" fillId="37" borderId="15" xfId="0" applyFont="1" applyFill="1" applyBorder="1" applyAlignment="1">
      <alignment horizontal="center"/>
    </xf>
    <xf numFmtId="4" fontId="33" fillId="37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right" vertical="center"/>
    </xf>
    <xf numFmtId="4" fontId="35" fillId="2" borderId="1" xfId="0" applyNumberFormat="1" applyFont="1" applyFill="1" applyBorder="1" applyAlignment="1">
      <alignment horizontal="right" vertical="center"/>
    </xf>
    <xf numFmtId="43" fontId="39" fillId="34" borderId="13" xfId="45" applyFont="1" applyFill="1" applyBorder="1" applyAlignment="1">
      <alignment horizontal="right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38" fillId="2" borderId="0" xfId="1" quotePrefix="1" applyFont="1" applyFill="1" applyAlignment="1">
      <alignment horizontal="center"/>
    </xf>
    <xf numFmtId="0" fontId="38" fillId="2" borderId="0" xfId="1" applyFont="1" applyFill="1" applyAlignment="1">
      <alignment horizontal="center"/>
    </xf>
    <xf numFmtId="0" fontId="36" fillId="2" borderId="0" xfId="1" applyFont="1" applyFill="1" applyAlignment="1">
      <alignment horizontal="center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2" fillId="2" borderId="17" xfId="0" applyFont="1" applyFill="1" applyBorder="1" applyAlignment="1">
      <alignment horizontal="right" vertical="center"/>
    </xf>
    <xf numFmtId="0" fontId="32" fillId="2" borderId="18" xfId="0" applyFont="1" applyFill="1" applyBorder="1" applyAlignment="1">
      <alignment horizontal="right" vertical="center"/>
    </xf>
    <xf numFmtId="0" fontId="41" fillId="2" borderId="0" xfId="0" applyFont="1" applyFill="1" applyAlignment="1">
      <alignment horizontal="center"/>
    </xf>
    <xf numFmtId="0" fontId="42" fillId="0" borderId="0" xfId="0" applyFont="1"/>
    <xf numFmtId="0" fontId="40" fillId="2" borderId="0" xfId="0" applyFont="1" applyFill="1" applyAlignment="1">
      <alignment horizontal="center" vertical="top"/>
    </xf>
    <xf numFmtId="0" fontId="40" fillId="0" borderId="0" xfId="0" applyFont="1" applyAlignment="1">
      <alignment vertical="top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1409700</xdr:colOff>
      <xdr:row>1</xdr:row>
      <xdr:rowOff>238125</xdr:rowOff>
    </xdr:from>
    <xdr:to>
      <xdr:col>9</xdr:col>
      <xdr:colOff>440871</xdr:colOff>
      <xdr:row>8</xdr:row>
      <xdr:rowOff>569427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485775"/>
          <a:ext cx="1860096" cy="206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7"/>
  <sheetViews>
    <sheetView tabSelected="1" view="pageBreakPreview" topLeftCell="B8" zoomScale="60" zoomScaleNormal="100" workbookViewId="0">
      <selection activeCell="L21" sqref="L21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2:18" s="8" customFormat="1" ht="20.100000000000001" customHeight="1" x14ac:dyDescent="0.25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2:18" s="8" customFormat="1" ht="20.100000000000001" customHeight="1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s="8" customFormat="1" ht="48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2:18" s="8" customFormat="1" ht="50.25" customHeight="1" x14ac:dyDescent="0.75">
      <c r="B10" s="41" t="s">
        <v>47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43" t="s">
        <v>45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2:18" s="8" customFormat="1" ht="5.25" customHeight="1" x14ac:dyDescent="0.25">
      <c r="B13" s="44"/>
      <c r="C13" s="44"/>
      <c r="D13" s="44"/>
      <c r="E13" s="45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2:18" s="1" customFormat="1" ht="20.100000000000001" customHeight="1" x14ac:dyDescent="0.2">
      <c r="B14" s="52" t="s">
        <v>7</v>
      </c>
      <c r="C14" s="52" t="s">
        <v>10</v>
      </c>
      <c r="D14" s="58" t="s">
        <v>21</v>
      </c>
      <c r="E14" s="19"/>
      <c r="F14" s="60" t="s">
        <v>1</v>
      </c>
      <c r="G14" s="54" t="s">
        <v>17</v>
      </c>
      <c r="H14" s="36" t="s">
        <v>26</v>
      </c>
      <c r="I14" s="52" t="s">
        <v>13</v>
      </c>
      <c r="J14" s="54" t="s">
        <v>15</v>
      </c>
      <c r="K14" s="54"/>
      <c r="L14" s="54"/>
      <c r="M14" s="54"/>
      <c r="N14" s="54"/>
      <c r="O14" s="54"/>
      <c r="P14" s="18"/>
      <c r="Q14" s="18" t="s">
        <v>0</v>
      </c>
      <c r="R14" s="52" t="s">
        <v>14</v>
      </c>
    </row>
    <row r="15" spans="2:18" s="1" customFormat="1" ht="20.100000000000001" customHeight="1" x14ac:dyDescent="0.2">
      <c r="B15" s="52"/>
      <c r="C15" s="52"/>
      <c r="D15" s="58"/>
      <c r="E15" s="16" t="s">
        <v>24</v>
      </c>
      <c r="F15" s="60"/>
      <c r="G15" s="54"/>
      <c r="H15" s="36"/>
      <c r="I15" s="52"/>
      <c r="J15" s="55" t="s">
        <v>2</v>
      </c>
      <c r="K15" s="55"/>
      <c r="L15" s="55" t="s">
        <v>11</v>
      </c>
      <c r="M15" s="57" t="s">
        <v>9</v>
      </c>
      <c r="N15" s="57"/>
      <c r="O15" s="55" t="s">
        <v>8</v>
      </c>
      <c r="P15" s="20" t="s">
        <v>25</v>
      </c>
      <c r="Q15" s="55" t="s">
        <v>12</v>
      </c>
      <c r="R15" s="52"/>
    </row>
    <row r="16" spans="2:18" s="1" customFormat="1" ht="20.100000000000001" customHeight="1" x14ac:dyDescent="0.2">
      <c r="B16" s="53"/>
      <c r="C16" s="53"/>
      <c r="D16" s="59"/>
      <c r="E16" s="15"/>
      <c r="F16" s="61"/>
      <c r="G16" s="62"/>
      <c r="H16" s="37"/>
      <c r="I16" s="53"/>
      <c r="J16" s="12" t="s">
        <v>3</v>
      </c>
      <c r="K16" s="12" t="s">
        <v>4</v>
      </c>
      <c r="L16" s="56"/>
      <c r="M16" s="12" t="s">
        <v>5</v>
      </c>
      <c r="N16" s="12" t="s">
        <v>6</v>
      </c>
      <c r="O16" s="56"/>
      <c r="P16" s="21" t="s">
        <v>20</v>
      </c>
      <c r="Q16" s="56"/>
      <c r="R16" s="53"/>
    </row>
    <row r="17" spans="2:20" s="8" customFormat="1" ht="24.95" customHeight="1" x14ac:dyDescent="0.35">
      <c r="B17" s="24" t="s">
        <v>22</v>
      </c>
      <c r="C17" s="25"/>
      <c r="D17" s="25"/>
      <c r="E17" s="26"/>
      <c r="F17" s="25"/>
      <c r="G17" s="25"/>
      <c r="H17" s="27"/>
      <c r="I17" s="27"/>
      <c r="J17" s="27"/>
      <c r="K17" s="27"/>
      <c r="L17" s="27"/>
      <c r="M17" s="27"/>
      <c r="N17" s="27"/>
      <c r="O17" s="28"/>
      <c r="P17" s="28"/>
      <c r="Q17" s="28"/>
      <c r="R17" s="28"/>
    </row>
    <row r="18" spans="2:20" s="8" customFormat="1" ht="80.099999999999994" customHeight="1" x14ac:dyDescent="0.25">
      <c r="B18" s="29">
        <v>1</v>
      </c>
      <c r="C18" s="30" t="s">
        <v>33</v>
      </c>
      <c r="D18" s="32" t="s">
        <v>27</v>
      </c>
      <c r="E18" s="32" t="s">
        <v>37</v>
      </c>
      <c r="F18" s="31" t="s">
        <v>31</v>
      </c>
      <c r="G18" s="31" t="s">
        <v>18</v>
      </c>
      <c r="H18" s="33">
        <v>100000</v>
      </c>
      <c r="I18" s="34">
        <v>12105.44</v>
      </c>
      <c r="J18" s="33">
        <f>H18*2.87%</f>
        <v>2870</v>
      </c>
      <c r="K18" s="33">
        <f>H18*7.1%</f>
        <v>7100</v>
      </c>
      <c r="L18" s="33">
        <f>H18*1.15%</f>
        <v>1150</v>
      </c>
      <c r="M18" s="33">
        <f>H18*3.04%</f>
        <v>3040</v>
      </c>
      <c r="N18" s="33">
        <f>H18*7.09%</f>
        <v>7090</v>
      </c>
      <c r="O18" s="33">
        <f>J18+K18+L18+M18+N18</f>
        <v>21250</v>
      </c>
      <c r="P18" s="33">
        <v>25</v>
      </c>
      <c r="Q18" s="33">
        <f>I18+J18+M18+P18</f>
        <v>18040.439999999999</v>
      </c>
      <c r="R18" s="33">
        <f>H18-Q18</f>
        <v>81959.56</v>
      </c>
      <c r="T18" s="17"/>
    </row>
    <row r="19" spans="2:20" s="8" customFormat="1" ht="80.099999999999994" customHeight="1" x14ac:dyDescent="0.25">
      <c r="B19" s="29">
        <v>2</v>
      </c>
      <c r="C19" s="30" t="s">
        <v>34</v>
      </c>
      <c r="D19" s="32" t="s">
        <v>28</v>
      </c>
      <c r="E19" s="32" t="s">
        <v>23</v>
      </c>
      <c r="F19" s="31" t="s">
        <v>31</v>
      </c>
      <c r="G19" s="31" t="s">
        <v>18</v>
      </c>
      <c r="H19" s="33">
        <v>100000</v>
      </c>
      <c r="I19" s="34">
        <v>12105.44</v>
      </c>
      <c r="J19" s="33">
        <f t="shared" ref="J19:J23" si="0">H19*2.87%</f>
        <v>2870</v>
      </c>
      <c r="K19" s="33">
        <f t="shared" ref="K19:K23" si="1">H19*7.1%</f>
        <v>7100</v>
      </c>
      <c r="L19" s="33">
        <f>H19*1.15%</f>
        <v>1150</v>
      </c>
      <c r="M19" s="33">
        <f t="shared" ref="M19:M23" si="2">H19*3.04%</f>
        <v>3040</v>
      </c>
      <c r="N19" s="33">
        <f t="shared" ref="N19:N23" si="3">H19*7.09%</f>
        <v>7090</v>
      </c>
      <c r="O19" s="33">
        <f t="shared" ref="O19:O23" si="4">J19+K19+L19+M19+N19</f>
        <v>21250</v>
      </c>
      <c r="P19" s="33">
        <v>25</v>
      </c>
      <c r="Q19" s="33">
        <f t="shared" ref="Q19:Q23" si="5">I19+J19+M19+P19</f>
        <v>18040.439999999999</v>
      </c>
      <c r="R19" s="33">
        <f t="shared" ref="R19:R23" si="6">H19-Q19</f>
        <v>81959.56</v>
      </c>
      <c r="T19" s="17"/>
    </row>
    <row r="20" spans="2:20" s="8" customFormat="1" ht="80.099999999999994" customHeight="1" x14ac:dyDescent="0.25">
      <c r="B20" s="29">
        <v>3</v>
      </c>
      <c r="C20" s="30" t="s">
        <v>35</v>
      </c>
      <c r="D20" s="32" t="s">
        <v>29</v>
      </c>
      <c r="E20" s="32" t="s">
        <v>22</v>
      </c>
      <c r="F20" s="31" t="s">
        <v>31</v>
      </c>
      <c r="G20" s="31" t="s">
        <v>19</v>
      </c>
      <c r="H20" s="33">
        <v>60000</v>
      </c>
      <c r="I20" s="34">
        <v>3486.65</v>
      </c>
      <c r="J20" s="33">
        <f t="shared" si="0"/>
        <v>1722</v>
      </c>
      <c r="K20" s="33">
        <f t="shared" si="1"/>
        <v>4260</v>
      </c>
      <c r="L20" s="33">
        <f>H20*1.15%</f>
        <v>690</v>
      </c>
      <c r="M20" s="33">
        <f t="shared" si="2"/>
        <v>1824</v>
      </c>
      <c r="N20" s="33">
        <f t="shared" si="3"/>
        <v>4254</v>
      </c>
      <c r="O20" s="33">
        <f t="shared" si="4"/>
        <v>12750</v>
      </c>
      <c r="P20" s="33">
        <v>25</v>
      </c>
      <c r="Q20" s="33">
        <f t="shared" si="5"/>
        <v>7057.65</v>
      </c>
      <c r="R20" s="33">
        <f t="shared" si="6"/>
        <v>52942.35</v>
      </c>
      <c r="T20" s="17"/>
    </row>
    <row r="21" spans="2:20" s="8" customFormat="1" ht="80.099999999999994" customHeight="1" x14ac:dyDescent="0.25">
      <c r="B21" s="29">
        <v>4</v>
      </c>
      <c r="C21" s="30" t="s">
        <v>36</v>
      </c>
      <c r="D21" s="32" t="s">
        <v>32</v>
      </c>
      <c r="E21" s="32" t="s">
        <v>39</v>
      </c>
      <c r="F21" s="31" t="s">
        <v>31</v>
      </c>
      <c r="G21" s="31" t="s">
        <v>19</v>
      </c>
      <c r="H21" s="33">
        <v>80000</v>
      </c>
      <c r="I21" s="34">
        <v>7400.94</v>
      </c>
      <c r="J21" s="33">
        <f t="shared" si="0"/>
        <v>2296</v>
      </c>
      <c r="K21" s="33">
        <f t="shared" si="1"/>
        <v>5680</v>
      </c>
      <c r="L21" s="33">
        <v>920</v>
      </c>
      <c r="M21" s="33">
        <f t="shared" si="2"/>
        <v>2432</v>
      </c>
      <c r="N21" s="33">
        <f t="shared" si="3"/>
        <v>5672</v>
      </c>
      <c r="O21" s="33">
        <f t="shared" si="4"/>
        <v>17000</v>
      </c>
      <c r="P21" s="33">
        <f>25+1919.78</f>
        <v>1944.78</v>
      </c>
      <c r="Q21" s="33">
        <f t="shared" si="5"/>
        <v>14073.72</v>
      </c>
      <c r="R21" s="33">
        <f t="shared" si="6"/>
        <v>65926.28</v>
      </c>
      <c r="T21" s="17"/>
    </row>
    <row r="22" spans="2:20" s="8" customFormat="1" ht="80.099999999999994" customHeight="1" x14ac:dyDescent="0.25">
      <c r="B22" s="29">
        <v>5</v>
      </c>
      <c r="C22" s="30" t="s">
        <v>40</v>
      </c>
      <c r="D22" s="32" t="s">
        <v>41</v>
      </c>
      <c r="E22" s="32" t="s">
        <v>22</v>
      </c>
      <c r="F22" s="31" t="s">
        <v>31</v>
      </c>
      <c r="G22" s="31" t="s">
        <v>19</v>
      </c>
      <c r="H22" s="33">
        <v>55000</v>
      </c>
      <c r="I22" s="34">
        <v>2559.6799999999998</v>
      </c>
      <c r="J22" s="33">
        <f t="shared" si="0"/>
        <v>1578.5</v>
      </c>
      <c r="K22" s="33">
        <f t="shared" si="1"/>
        <v>3905</v>
      </c>
      <c r="L22" s="33">
        <v>632.5</v>
      </c>
      <c r="M22" s="33">
        <f t="shared" si="2"/>
        <v>1672</v>
      </c>
      <c r="N22" s="33">
        <f t="shared" si="3"/>
        <v>3899.5</v>
      </c>
      <c r="O22" s="33">
        <f t="shared" si="4"/>
        <v>11687.5</v>
      </c>
      <c r="P22" s="33">
        <v>25</v>
      </c>
      <c r="Q22" s="33">
        <f t="shared" si="5"/>
        <v>5835.18</v>
      </c>
      <c r="R22" s="33">
        <f t="shared" si="6"/>
        <v>49164.82</v>
      </c>
      <c r="T22" s="17"/>
    </row>
    <row r="23" spans="2:20" s="8" customFormat="1" ht="80.099999999999994" customHeight="1" x14ac:dyDescent="0.25">
      <c r="B23" s="29">
        <v>6</v>
      </c>
      <c r="C23" s="30" t="s">
        <v>42</v>
      </c>
      <c r="D23" s="32" t="s">
        <v>43</v>
      </c>
      <c r="E23" s="32" t="s">
        <v>44</v>
      </c>
      <c r="F23" s="31" t="s">
        <v>31</v>
      </c>
      <c r="G23" s="31" t="s">
        <v>18</v>
      </c>
      <c r="H23" s="33">
        <v>45000</v>
      </c>
      <c r="I23" s="34">
        <v>1148.33</v>
      </c>
      <c r="J23" s="33">
        <f t="shared" si="0"/>
        <v>1291.5</v>
      </c>
      <c r="K23" s="33">
        <f t="shared" si="1"/>
        <v>3195</v>
      </c>
      <c r="L23" s="33">
        <v>920</v>
      </c>
      <c r="M23" s="33">
        <f t="shared" si="2"/>
        <v>1368</v>
      </c>
      <c r="N23" s="33">
        <f t="shared" si="3"/>
        <v>3190.5</v>
      </c>
      <c r="O23" s="33">
        <f t="shared" si="4"/>
        <v>9965</v>
      </c>
      <c r="P23" s="33">
        <v>25</v>
      </c>
      <c r="Q23" s="33">
        <f t="shared" si="5"/>
        <v>3832.83</v>
      </c>
      <c r="R23" s="33">
        <f t="shared" si="6"/>
        <v>41167.17</v>
      </c>
      <c r="T23" s="17"/>
    </row>
    <row r="24" spans="2:20" ht="39" customHeight="1" x14ac:dyDescent="0.25">
      <c r="B24" s="46" t="s">
        <v>16</v>
      </c>
      <c r="C24" s="46"/>
      <c r="D24" s="46"/>
      <c r="E24" s="46"/>
      <c r="F24" s="46"/>
      <c r="G24" s="47"/>
      <c r="H24" s="35">
        <f>SUM(H17:H23)</f>
        <v>440000</v>
      </c>
      <c r="I24" s="35">
        <f>SUM(I17:I23)</f>
        <v>38806.480000000003</v>
      </c>
      <c r="J24" s="35">
        <f>SUM(J17:J23)</f>
        <v>12628</v>
      </c>
      <c r="K24" s="35">
        <f>SUM(K17:K23)</f>
        <v>31240</v>
      </c>
      <c r="L24" s="35">
        <f>SUM(L18:L23)</f>
        <v>5462.5</v>
      </c>
      <c r="M24" s="35">
        <f t="shared" ref="M24:Q24" si="7">SUM(M17:M23)</f>
        <v>13376</v>
      </c>
      <c r="N24" s="35">
        <f t="shared" si="7"/>
        <v>31196</v>
      </c>
      <c r="O24" s="35">
        <f t="shared" si="7"/>
        <v>93902.5</v>
      </c>
      <c r="P24" s="35">
        <f t="shared" si="7"/>
        <v>2069.7800000000002</v>
      </c>
      <c r="Q24" s="35">
        <f t="shared" si="7"/>
        <v>66880.259999999995</v>
      </c>
      <c r="R24" s="35">
        <f>SUM(R18:R23)</f>
        <v>373119.74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12.75" customHeight="1" x14ac:dyDescent="0.25">
      <c r="F27" s="5" t="s">
        <v>38</v>
      </c>
    </row>
    <row r="28" spans="2:20" ht="9" customHeight="1" x14ac:dyDescent="0.25">
      <c r="I28" s="22"/>
    </row>
    <row r="29" spans="2:20" ht="36.75" customHeight="1" x14ac:dyDescent="0.7">
      <c r="B29" s="48" t="s">
        <v>46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</row>
    <row r="30" spans="2:20" ht="33.75" customHeight="1" x14ac:dyDescent="0.25">
      <c r="B30" s="50" t="s">
        <v>30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3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Nom. Temporal, Abr 2026</vt:lpstr>
      <vt:lpstr>'Nom. Temporal, Abr 2026'!Área_de_impresión</vt:lpstr>
      <vt:lpstr>'Nom. Temporal, Abr 2026'!Print_Area</vt:lpstr>
      <vt:lpstr>'Nom. Temporal, Abr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Freddy Aquino</cp:lastModifiedBy>
  <cp:lastPrinted>2026-04-27T16:40:28Z</cp:lastPrinted>
  <dcterms:created xsi:type="dcterms:W3CDTF">2017-09-27T15:04:47Z</dcterms:created>
  <dcterms:modified xsi:type="dcterms:W3CDTF">2026-05-06T16:27:59Z</dcterms:modified>
</cp:coreProperties>
</file>