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B0B5040A-4B2B-401F-AC2B-B92F83B37E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Temporal, Junio 2025" sheetId="3" r:id="rId1"/>
    <sheet name="Hoja1" sheetId="4" r:id="rId2"/>
  </sheets>
  <definedNames>
    <definedName name="_xlnm._FilterDatabase" localSheetId="0" hidden="1">'Nom. Temporal, Junio 2025'!#REF!</definedName>
    <definedName name="_xlnm.Print_Area" localSheetId="0">'Nom. Temporal, Junio 2025'!$B$2:$R$34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Temporal, Junio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3" l="1"/>
  <c r="R22" i="3" s="1"/>
  <c r="O22" i="3"/>
  <c r="N22" i="3"/>
  <c r="M22" i="3"/>
  <c r="K22" i="3"/>
  <c r="J22" i="3"/>
  <c r="N21" i="3"/>
  <c r="O21" i="3" s="1"/>
  <c r="M21" i="3"/>
  <c r="K21" i="3"/>
  <c r="J21" i="3"/>
  <c r="H24" i="3"/>
  <c r="I24" i="3"/>
  <c r="P24" i="3"/>
  <c r="Q21" i="3" l="1"/>
  <c r="R21" i="3" s="1"/>
  <c r="L20" i="3"/>
  <c r="L19" i="3"/>
  <c r="N23" i="3" l="1"/>
  <c r="M23" i="3"/>
  <c r="K23" i="3"/>
  <c r="J23" i="3"/>
  <c r="N20" i="3"/>
  <c r="M20" i="3"/>
  <c r="K20" i="3"/>
  <c r="J20" i="3"/>
  <c r="N19" i="3"/>
  <c r="M19" i="3"/>
  <c r="K19" i="3"/>
  <c r="J19" i="3"/>
  <c r="N18" i="3"/>
  <c r="M18" i="3"/>
  <c r="L18" i="3"/>
  <c r="L24" i="3" s="1"/>
  <c r="K18" i="3"/>
  <c r="J18" i="3"/>
  <c r="N24" i="3" l="1"/>
  <c r="K24" i="3"/>
  <c r="M24" i="3"/>
  <c r="Q20" i="3"/>
  <c r="R20" i="3" s="1"/>
  <c r="J24" i="3"/>
  <c r="O23" i="3"/>
  <c r="Q23" i="3"/>
  <c r="R23" i="3" s="1"/>
  <c r="O19" i="3"/>
  <c r="Q19" i="3"/>
  <c r="R19" i="3" s="1"/>
  <c r="O18" i="3"/>
  <c r="O20" i="3"/>
  <c r="Q18" i="3"/>
  <c r="Q24" i="3" l="1"/>
  <c r="O24" i="3"/>
  <c r="R18" i="3"/>
  <c r="R24" i="3" s="1"/>
</calcChain>
</file>

<file path=xl/sharedStrings.xml><?xml version="1.0" encoding="utf-8"?>
<sst xmlns="http://schemas.openxmlformats.org/spreadsheetml/2006/main" count="59" uniqueCount="48">
  <si>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</si>
  <si>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</si>
  <si>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</si>
  <si>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</si>
  <si>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</si>
  <si>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</si>
  <si>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</si>
  <si>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</si>
  <si>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</si>
  <si>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</si>
  <si>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</si>
  <si>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</si>
  <si>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</si>
  <si>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</si>
  <si>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</si>
  <si>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</si>
  <si>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</si>
  <si>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</si>
  <si>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</si>
  <si>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</si>
  <si>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</si>
  <si>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</si>
  <si>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</si>
  <si>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</si>
  <si>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</si>
  <si>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</si>
  <si>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</si>
  <si>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</si>
  <si>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</si>
  <si>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</si>
  <si>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</si>
  <si>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</si>
  <si>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</si>
  <si>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</si>
  <si>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</si>
  <si>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</si>
  <si>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</si>
  <si>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</si>
  <si>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</si>
  <si>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</si>
  <si>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</si>
  <si>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</si>
  <si>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 xml:space="preserve">Yudelka  E. Vargas Sánchez </t>
  </si>
  <si>
    <t xml:space="preserve">Relacionador (a)  Publico </t>
  </si>
  <si>
    <t>Nómina Personal Temporal, Julio 2025.</t>
  </si>
  <si>
    <t xml:space="preserve">Freddy A. Aquino Portes </t>
  </si>
  <si>
    <t xml:space="preserve">Soporte Técnico Informatico </t>
  </si>
  <si>
    <t xml:space="preserve">División 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</si>
</sst>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79</xdr:row>
      <xdr:rowOff>114300</xdr:rowOff>
    </xdr:from>
    <xdr:to>
      <xdr:col>11</xdr:col>
      <xdr:colOff>627714</xdr:colOff>
      <xdr:row>118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74</xdr:row>
      <xdr:rowOff>66675</xdr:rowOff>
    </xdr:from>
    <xdr:to>
      <xdr:col>15</xdr:col>
      <xdr:colOff>503851</xdr:colOff>
      <xdr:row>85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77</xdr:row>
      <xdr:rowOff>66675</xdr:rowOff>
    </xdr:from>
    <xdr:to>
      <xdr:col>11</xdr:col>
      <xdr:colOff>323850</xdr:colOff>
      <xdr:row>115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72</xdr:row>
      <xdr:rowOff>85725</xdr:rowOff>
    </xdr:from>
    <xdr:to>
      <xdr:col>20</xdr:col>
      <xdr:colOff>479186</xdr:colOff>
      <xdr:row>110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BreakPreview" topLeftCell="B1" zoomScale="40" zoomScaleNormal="100" zoomScaleSheetLayoutView="40" workbookViewId="0">
      <selection activeCell="D32" sqref="D3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2:18" s="8" customFormat="1" ht="20.100000000000001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2:18" s="8" customFormat="1" ht="20.100000000000001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2:18" s="8" customFormat="1" ht="20.100000000000001" customHeight="1" x14ac:dyDescent="0.2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s="8" customFormat="1" ht="20.100000000000001" customHeight="1" x14ac:dyDescent="0.35">
      <c r="B10" s="61" t="s">
        <v>44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3" t="s">
        <v>33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2:18" s="8" customFormat="1" ht="5.25" customHeight="1" x14ac:dyDescent="0.25">
      <c r="B13" s="56"/>
      <c r="C13" s="56"/>
      <c r="D13" s="56"/>
      <c r="E13" s="57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2:18" s="1" customFormat="1" ht="20.100000000000001" customHeight="1" x14ac:dyDescent="0.2">
      <c r="B14" s="43" t="s">
        <v>7</v>
      </c>
      <c r="C14" s="43" t="s">
        <v>10</v>
      </c>
      <c r="D14" s="49" t="s">
        <v>21</v>
      </c>
      <c r="E14" s="20"/>
      <c r="F14" s="51" t="s">
        <v>1</v>
      </c>
      <c r="G14" s="45" t="s">
        <v>17</v>
      </c>
      <c r="H14" s="54" t="s">
        <v>26</v>
      </c>
      <c r="I14" s="43" t="s">
        <v>13</v>
      </c>
      <c r="J14" s="45" t="s">
        <v>15</v>
      </c>
      <c r="K14" s="45"/>
      <c r="L14" s="45"/>
      <c r="M14" s="45"/>
      <c r="N14" s="45"/>
      <c r="O14" s="45"/>
      <c r="P14" s="19"/>
      <c r="Q14" s="19" t="s">
        <v>0</v>
      </c>
      <c r="R14" s="43" t="s">
        <v>14</v>
      </c>
    </row>
    <row r="15" spans="2:18" s="1" customFormat="1" ht="20.100000000000001" customHeight="1" x14ac:dyDescent="0.2">
      <c r="B15" s="43"/>
      <c r="C15" s="43"/>
      <c r="D15" s="49"/>
      <c r="E15" s="17" t="s">
        <v>24</v>
      </c>
      <c r="F15" s="51"/>
      <c r="G15" s="45"/>
      <c r="H15" s="54"/>
      <c r="I15" s="43"/>
      <c r="J15" s="46" t="s">
        <v>2</v>
      </c>
      <c r="K15" s="46"/>
      <c r="L15" s="46" t="s">
        <v>11</v>
      </c>
      <c r="M15" s="48" t="s">
        <v>9</v>
      </c>
      <c r="N15" s="48"/>
      <c r="O15" s="46" t="s">
        <v>8</v>
      </c>
      <c r="P15" s="21" t="s">
        <v>25</v>
      </c>
      <c r="Q15" s="46" t="s">
        <v>12</v>
      </c>
      <c r="R15" s="43"/>
    </row>
    <row r="16" spans="2:18" s="1" customFormat="1" ht="20.100000000000001" customHeight="1" x14ac:dyDescent="0.2">
      <c r="B16" s="44"/>
      <c r="C16" s="44"/>
      <c r="D16" s="50"/>
      <c r="E16" s="16"/>
      <c r="F16" s="52"/>
      <c r="G16" s="53"/>
      <c r="H16" s="55"/>
      <c r="I16" s="44"/>
      <c r="J16" s="12" t="s">
        <v>3</v>
      </c>
      <c r="K16" s="12" t="s">
        <v>4</v>
      </c>
      <c r="L16" s="47"/>
      <c r="M16" s="12" t="s">
        <v>5</v>
      </c>
      <c r="N16" s="12" t="s">
        <v>6</v>
      </c>
      <c r="O16" s="47"/>
      <c r="P16" s="22" t="s">
        <v>20</v>
      </c>
      <c r="Q16" s="47"/>
      <c r="R16" s="44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73.5" customHeight="1" x14ac:dyDescent="0.25">
      <c r="B18" s="33">
        <v>1</v>
      </c>
      <c r="C18" s="35" t="s">
        <v>35</v>
      </c>
      <c r="D18" s="40" t="s">
        <v>27</v>
      </c>
      <c r="E18" s="40" t="s">
        <v>39</v>
      </c>
      <c r="F18" s="36" t="s">
        <v>32</v>
      </c>
      <c r="G18" s="36" t="s">
        <v>18</v>
      </c>
      <c r="H18" s="37">
        <v>100000</v>
      </c>
      <c r="I18" s="38">
        <v>8577.06</v>
      </c>
      <c r="J18" s="37">
        <f>H18*2.87%</f>
        <v>2870</v>
      </c>
      <c r="K18" s="37">
        <f>H18*7.1%</f>
        <v>7100</v>
      </c>
      <c r="L18" s="37">
        <f>H18*1.15%</f>
        <v>1150</v>
      </c>
      <c r="M18" s="37">
        <f>H18*3.04%</f>
        <v>3040</v>
      </c>
      <c r="N18" s="37">
        <f>H18*7.09%</f>
        <v>7090</v>
      </c>
      <c r="O18" s="37">
        <f>J18+K18+L18+M18+N18</f>
        <v>21250</v>
      </c>
      <c r="P18" s="37">
        <v>25</v>
      </c>
      <c r="Q18" s="37">
        <f>I18+J18+M18+P18</f>
        <v>14512.06</v>
      </c>
      <c r="R18" s="37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9" t="s">
        <v>28</v>
      </c>
      <c r="E19" s="39" t="s">
        <v>23</v>
      </c>
      <c r="F19" s="36" t="s">
        <v>32</v>
      </c>
      <c r="G19" s="36" t="s">
        <v>18</v>
      </c>
      <c r="H19" s="37">
        <v>100000</v>
      </c>
      <c r="I19" s="38">
        <v>8577.06</v>
      </c>
      <c r="J19" s="37">
        <f t="shared" ref="J19:J23" si="0">H19*2.87%</f>
        <v>2870</v>
      </c>
      <c r="K19" s="37">
        <f t="shared" ref="K19:K23" si="1">H19*7.1%</f>
        <v>7100</v>
      </c>
      <c r="L19" s="37">
        <f>H19*1.15%</f>
        <v>1150</v>
      </c>
      <c r="M19" s="37">
        <f t="shared" ref="M19:M23" si="2">H19*3.04%</f>
        <v>3040</v>
      </c>
      <c r="N19" s="37">
        <f t="shared" ref="N19:N23" si="3">H19*7.09%</f>
        <v>7090</v>
      </c>
      <c r="O19" s="37">
        <f t="shared" ref="O19:O23" si="4">J19+K19+L19+M19+N19</f>
        <v>21250</v>
      </c>
      <c r="P19" s="37">
        <v>25</v>
      </c>
      <c r="Q19" s="37">
        <f t="shared" ref="Q19:Q23" si="5">I19+J19+M19+P19</f>
        <v>14512.06</v>
      </c>
      <c r="R19" s="37">
        <f t="shared" ref="R19:R23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9" t="s">
        <v>29</v>
      </c>
      <c r="E20" s="39" t="s">
        <v>22</v>
      </c>
      <c r="F20" s="36" t="s">
        <v>32</v>
      </c>
      <c r="G20" s="36" t="s">
        <v>19</v>
      </c>
      <c r="H20" s="37">
        <v>60000</v>
      </c>
      <c r="I20" s="38">
        <v>3486.68</v>
      </c>
      <c r="J20" s="37">
        <f t="shared" si="0"/>
        <v>1722</v>
      </c>
      <c r="K20" s="37">
        <f t="shared" si="1"/>
        <v>4260</v>
      </c>
      <c r="L20" s="37">
        <f>H20*1.15%</f>
        <v>690</v>
      </c>
      <c r="M20" s="37">
        <f t="shared" si="2"/>
        <v>1824</v>
      </c>
      <c r="N20" s="37">
        <f t="shared" si="3"/>
        <v>4254</v>
      </c>
      <c r="O20" s="37">
        <f t="shared" si="4"/>
        <v>12750</v>
      </c>
      <c r="P20" s="37">
        <v>25</v>
      </c>
      <c r="Q20" s="37">
        <f t="shared" si="5"/>
        <v>7057.68</v>
      </c>
      <c r="R20" s="37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9" t="s">
        <v>34</v>
      </c>
      <c r="E21" s="39" t="s">
        <v>41</v>
      </c>
      <c r="F21" s="36" t="s">
        <v>32</v>
      </c>
      <c r="G21" s="36" t="s">
        <v>19</v>
      </c>
      <c r="H21" s="37">
        <v>80000</v>
      </c>
      <c r="I21" s="38">
        <v>7400.87</v>
      </c>
      <c r="J21" s="37">
        <f t="shared" ref="J21:J22" si="7">H21*2.87%</f>
        <v>2296</v>
      </c>
      <c r="K21" s="37">
        <f t="shared" ref="K21:K22" si="8">H21*7.1%</f>
        <v>5680</v>
      </c>
      <c r="L21" s="37">
        <v>920</v>
      </c>
      <c r="M21" s="37">
        <f t="shared" ref="M21:M22" si="9">H21*3.04%</f>
        <v>2432</v>
      </c>
      <c r="N21" s="37">
        <f t="shared" ref="N21:N22" si="10">H21*7.09%</f>
        <v>5672</v>
      </c>
      <c r="O21" s="37">
        <f t="shared" ref="O21:O22" si="11">J21+K21+L21+M21+N21</f>
        <v>17000</v>
      </c>
      <c r="P21" s="37">
        <v>25</v>
      </c>
      <c r="Q21" s="37">
        <f t="shared" ref="Q21:Q22" si="12">I21+J21+M21+P21</f>
        <v>12153.87</v>
      </c>
      <c r="R21" s="37">
        <f t="shared" ref="R21:R22" si="13">H21-Q21</f>
        <v>67846.13</v>
      </c>
      <c r="T21" s="18"/>
    </row>
    <row r="22" spans="2:20" s="8" customFormat="1" ht="31.5" customHeight="1" x14ac:dyDescent="0.25">
      <c r="B22" s="33">
        <v>5</v>
      </c>
      <c r="C22" s="35" t="s">
        <v>42</v>
      </c>
      <c r="D22" s="39" t="s">
        <v>43</v>
      </c>
      <c r="E22" s="39" t="s">
        <v>22</v>
      </c>
      <c r="F22" s="36" t="s">
        <v>32</v>
      </c>
      <c r="G22" s="36" t="s">
        <v>19</v>
      </c>
      <c r="H22" s="37">
        <v>55000</v>
      </c>
      <c r="I22" s="38">
        <v>7400.87</v>
      </c>
      <c r="J22" s="37">
        <f t="shared" si="7"/>
        <v>1578.5</v>
      </c>
      <c r="K22" s="37">
        <f t="shared" si="8"/>
        <v>3905</v>
      </c>
      <c r="L22" s="37">
        <v>920</v>
      </c>
      <c r="M22" s="37">
        <f t="shared" si="9"/>
        <v>1672</v>
      </c>
      <c r="N22" s="37">
        <f t="shared" si="10"/>
        <v>3899.5</v>
      </c>
      <c r="O22" s="37">
        <f t="shared" si="11"/>
        <v>11975</v>
      </c>
      <c r="P22" s="37">
        <v>25</v>
      </c>
      <c r="Q22" s="37">
        <f t="shared" si="12"/>
        <v>10676.37</v>
      </c>
      <c r="R22" s="37">
        <f t="shared" si="13"/>
        <v>44323.63</v>
      </c>
      <c r="T22" s="18"/>
    </row>
    <row r="23" spans="2:20" s="8" customFormat="1" ht="37.5" customHeight="1" x14ac:dyDescent="0.25">
      <c r="B23" s="33">
        <v>6</v>
      </c>
      <c r="C23" s="35" t="s">
        <v>45</v>
      </c>
      <c r="D23" s="39" t="s">
        <v>46</v>
      </c>
      <c r="E23" s="39" t="s">
        <v>47</v>
      </c>
      <c r="F23" s="36" t="s">
        <v>32</v>
      </c>
      <c r="G23" s="36" t="s">
        <v>18</v>
      </c>
      <c r="H23" s="37">
        <v>45000</v>
      </c>
      <c r="I23" s="38">
        <v>7400.87</v>
      </c>
      <c r="J23" s="37">
        <f t="shared" si="0"/>
        <v>1291.5</v>
      </c>
      <c r="K23" s="37">
        <f t="shared" si="1"/>
        <v>3195</v>
      </c>
      <c r="L23" s="37">
        <v>920</v>
      </c>
      <c r="M23" s="37">
        <f t="shared" si="2"/>
        <v>1368</v>
      </c>
      <c r="N23" s="37">
        <f t="shared" si="3"/>
        <v>3190.5</v>
      </c>
      <c r="O23" s="37">
        <f t="shared" si="4"/>
        <v>9965</v>
      </c>
      <c r="P23" s="37">
        <v>25</v>
      </c>
      <c r="Q23" s="37">
        <f t="shared" si="5"/>
        <v>10085.370000000001</v>
      </c>
      <c r="R23" s="37">
        <f t="shared" si="6"/>
        <v>34914.629999999997</v>
      </c>
      <c r="T23" s="18"/>
    </row>
    <row r="24" spans="2:20" ht="24.95" customHeight="1" x14ac:dyDescent="0.25">
      <c r="B24" s="41" t="s">
        <v>16</v>
      </c>
      <c r="C24" s="41"/>
      <c r="D24" s="41"/>
      <c r="E24" s="41"/>
      <c r="F24" s="41"/>
      <c r="G24" s="42"/>
      <c r="H24" s="34">
        <f>SUM(H17:H23)</f>
        <v>440000</v>
      </c>
      <c r="I24" s="34">
        <f>SUM(I17:I23)</f>
        <v>42843.41</v>
      </c>
      <c r="J24" s="34">
        <f>SUM(J17:J23)</f>
        <v>12628</v>
      </c>
      <c r="K24" s="34">
        <f>SUM(K17:K23)</f>
        <v>31240</v>
      </c>
      <c r="L24" s="34">
        <f>SUM(L18:L23)</f>
        <v>5750</v>
      </c>
      <c r="M24" s="34">
        <f t="shared" ref="M24:R24" si="14">SUM(M17:M23)</f>
        <v>13376</v>
      </c>
      <c r="N24" s="34">
        <f t="shared" si="14"/>
        <v>31196</v>
      </c>
      <c r="O24" s="34">
        <f t="shared" si="14"/>
        <v>94190</v>
      </c>
      <c r="P24" s="34">
        <f t="shared" si="14"/>
        <v>150</v>
      </c>
      <c r="Q24" s="34">
        <f t="shared" si="14"/>
        <v>68997.41</v>
      </c>
      <c r="R24" s="34">
        <f t="shared" si="14"/>
        <v>371002.59</v>
      </c>
    </row>
    <row r="25" spans="2:20" ht="24.95" customHeight="1" x14ac:dyDescent="0.25">
      <c r="H25" s="13"/>
      <c r="O25" s="6"/>
      <c r="P25" s="6"/>
      <c r="Q25" s="6"/>
      <c r="R25" s="6"/>
    </row>
    <row r="26" spans="2:20" ht="24.95" customHeight="1" x14ac:dyDescent="0.25">
      <c r="O26" s="6"/>
      <c r="P26" s="6"/>
      <c r="Q26" s="6"/>
      <c r="R26" s="6"/>
    </row>
    <row r="27" spans="2:20" ht="24.95" customHeight="1" x14ac:dyDescent="0.25">
      <c r="B27" s="15"/>
      <c r="O27" s="6"/>
      <c r="P27" s="6"/>
      <c r="Q27" s="6"/>
      <c r="R27" s="6"/>
    </row>
    <row r="28" spans="2:20" ht="24.95" customHeight="1" x14ac:dyDescent="0.25">
      <c r="I28" s="3"/>
    </row>
    <row r="29" spans="2:20" ht="24.95" customHeight="1" x14ac:dyDescent="0.25"/>
    <row r="30" spans="2:20" ht="24.95" customHeight="1" x14ac:dyDescent="0.25">
      <c r="F30" s="5" t="s">
        <v>40</v>
      </c>
    </row>
    <row r="31" spans="2:20" ht="24.95" customHeight="1" x14ac:dyDescent="0.25">
      <c r="I31" s="24"/>
    </row>
    <row r="32" spans="2:20" ht="24.95" customHeight="1" x14ac:dyDescent="0.25">
      <c r="D32" s="24"/>
      <c r="I32" s="27" t="s">
        <v>30</v>
      </c>
    </row>
    <row r="33" spans="4:9" ht="24.95" customHeight="1" x14ac:dyDescent="0.4">
      <c r="D33" s="23"/>
      <c r="I33" s="25" t="s">
        <v>31</v>
      </c>
    </row>
    <row r="34" spans="4:9" ht="24.95" customHeight="1" x14ac:dyDescent="0.25"/>
    <row r="35" spans="4:9" ht="24.95" customHeight="1" x14ac:dyDescent="0.25"/>
    <row r="36" spans="4:9" ht="24.95" customHeight="1" x14ac:dyDescent="0.25"/>
    <row r="37" spans="4:9" ht="24.95" customHeight="1" x14ac:dyDescent="0.25"/>
    <row r="38" spans="4:9" ht="24.95" customHeight="1" x14ac:dyDescent="0.25"/>
    <row r="39" spans="4:9" ht="24.95" customHeight="1" x14ac:dyDescent="0.25"/>
    <row r="40" spans="4:9" ht="24.95" customHeight="1" x14ac:dyDescent="0.25"/>
    <row r="41" spans="4:9" ht="24.95" customHeight="1" x14ac:dyDescent="0.25"/>
    <row r="42" spans="4:9" ht="24.95" customHeight="1" x14ac:dyDescent="0.4">
      <c r="I42" s="26"/>
    </row>
    <row r="43" spans="4:9" ht="24.95" customHeight="1" x14ac:dyDescent="0.25"/>
    <row r="44" spans="4:9" ht="24.95" customHeight="1" x14ac:dyDescent="0.25"/>
    <row r="45" spans="4:9" ht="24.95" customHeight="1" x14ac:dyDescent="0.25"/>
    <row r="46" spans="4:9" ht="24.95" customHeight="1" x14ac:dyDescent="0.25"/>
    <row r="47" spans="4:9" ht="24.95" customHeight="1" x14ac:dyDescent="0.25"/>
    <row r="48" spans="4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4:G24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Nom. Temporal, Junio 2025</vt:lpstr>
      <vt:lpstr>Hoja1</vt:lpstr>
      <vt:lpstr>'Nom. Temporal, Junio 2025'!Área_de_impresión</vt:lpstr>
      <vt:lpstr>'Nom. Temporal, 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2025-07-30T14:30:47Z</cp:lastPrinted>
  <dcterms:created xsi:type="dcterms:W3CDTF">2017-09-27T15:04:47Z</dcterms:created>
  <dcterms:modified xsi:type="dcterms:W3CDTF">2025-07-30T14:33:03Z</dcterms:modified>
</cp:coreProperties>
</file>