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ersi Abreu\Desktop\DOCUMENTOS PAGINA RAI\"/>
    </mc:Choice>
  </mc:AlternateContent>
  <bookViews>
    <workbookView xWindow="0" yWindow="0" windowWidth="19170" windowHeight="6960"/>
  </bookViews>
  <sheets>
    <sheet name="Agosto, 2024" sheetId="8" r:id="rId1"/>
  </sheets>
  <definedNames>
    <definedName name="_xlnm._FilterDatabase" localSheetId="0" hidden="1">'Agosto, 2024'!#REF!</definedName>
    <definedName name="_xlnm.Print_Area" localSheetId="0">'Agosto, 2024'!$B$2:$R$30</definedName>
    <definedName name="DATOS" localSheetId="0">#REF!</definedName>
    <definedName name="DATOS">#REF!</definedName>
    <definedName name="DATOSS" localSheetId="0">#REF!</definedName>
    <definedName name="DATOSS">#REF!</definedName>
    <definedName name="_xlnm.Print_Titles" localSheetId="0">'Agosto, 2024'!$1:$16</definedName>
  </definedNames>
  <calcPr calcId="152511" fullPrecision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20" i="8" l="1"/>
  <c r="I20" i="8"/>
  <c r="H20" i="8"/>
  <c r="N19" i="8"/>
  <c r="M19" i="8"/>
  <c r="K19" i="8"/>
  <c r="J19" i="8"/>
  <c r="Q19" i="8" s="1"/>
  <c r="R19" i="8" s="1"/>
  <c r="N18" i="8"/>
  <c r="M18" i="8"/>
  <c r="L18" i="8"/>
  <c r="K18" i="8"/>
  <c r="J18" i="8"/>
  <c r="N17" i="8"/>
  <c r="M17" i="8"/>
  <c r="L17" i="8"/>
  <c r="K17" i="8"/>
  <c r="J17" i="8"/>
  <c r="J20" i="8" l="1"/>
  <c r="L20" i="8"/>
  <c r="N20" i="8"/>
  <c r="K20" i="8"/>
  <c r="M20" i="8"/>
  <c r="O18" i="8"/>
  <c r="Q17" i="8"/>
  <c r="Q18" i="8"/>
  <c r="R18" i="8" s="1"/>
  <c r="O19" i="8"/>
  <c r="O17" i="8"/>
  <c r="O20" i="8" l="1"/>
  <c r="R17" i="8"/>
  <c r="R20" i="8" s="1"/>
  <c r="Q20" i="8"/>
</calcChain>
</file>

<file path=xl/sharedStrings.xml><?xml version="1.0" encoding="utf-8"?>
<sst xmlns="http://schemas.openxmlformats.org/spreadsheetml/2006/main" count="39" uniqueCount="37">
  <si>
    <t>Total Retenciones y Aportes</t>
  </si>
  <si>
    <t>Estatus</t>
  </si>
  <si>
    <t>Seguro de Pensión (9.97%)</t>
  </si>
  <si>
    <t>Empleado (2.87%)</t>
  </si>
  <si>
    <t>Patronal (7.10%)</t>
  </si>
  <si>
    <t>Empleado (3.04%)</t>
  </si>
  <si>
    <t>Patronal (7.09%)</t>
  </si>
  <si>
    <t xml:space="preserve">No. </t>
  </si>
  <si>
    <t>Sub-total TSS</t>
  </si>
  <si>
    <t>Seguro de Salud (10.53%)</t>
  </si>
  <si>
    <t>Nombre</t>
  </si>
  <si>
    <t>Riesgos Laborales
(1.15%)</t>
  </si>
  <si>
    <t>Deducción
Empleado</t>
  </si>
  <si>
    <t>Fijo</t>
  </si>
  <si>
    <t>ISR 
Ley 11-92</t>
  </si>
  <si>
    <t>Sueldo Neto 
en RD$</t>
  </si>
  <si>
    <t>Seguridad Social (Ley No.87-01)</t>
  </si>
  <si>
    <t>Totales en RD$</t>
  </si>
  <si>
    <t>Género</t>
  </si>
  <si>
    <t>Masculino</t>
  </si>
  <si>
    <t>Femenino</t>
  </si>
  <si>
    <t>Descuentos</t>
  </si>
  <si>
    <t>Cargo En Nomina</t>
  </si>
  <si>
    <t xml:space="preserve">Auxiliar Administrativo </t>
  </si>
  <si>
    <t xml:space="preserve">Leni Mailin Siri Acosta </t>
  </si>
  <si>
    <t>Area</t>
  </si>
  <si>
    <t xml:space="preserve">Otros </t>
  </si>
  <si>
    <t xml:space="preserve">Marisela Ventura Santana </t>
  </si>
  <si>
    <t>Sueldo en RD$</t>
  </si>
  <si>
    <t>Lcdo. Victor C. Zabala Sánchez,</t>
  </si>
  <si>
    <t xml:space="preserve">Enc. Div. Recursos Humanos </t>
  </si>
  <si>
    <r>
      <rPr>
        <b/>
        <sz val="10"/>
        <color theme="1"/>
        <rFont val="Malgun Gothic"/>
        <family val="2"/>
      </rPr>
      <t>CAPITULO:</t>
    </r>
    <r>
      <rPr>
        <sz val="10"/>
        <color theme="1"/>
        <rFont val="Malgun Gothic"/>
        <family val="2"/>
      </rPr>
      <t xml:space="preserve"> 5137          </t>
    </r>
    <r>
      <rPr>
        <b/>
        <sz val="10"/>
        <color theme="1"/>
        <rFont val="Malgun Gothic"/>
        <family val="2"/>
      </rPr>
      <t xml:space="preserve">SUBCAPITULO: </t>
    </r>
    <r>
      <rPr>
        <sz val="10"/>
        <color theme="1"/>
        <rFont val="Malgun Gothic"/>
        <family val="2"/>
      </rPr>
      <t xml:space="preserve">01        </t>
    </r>
    <r>
      <rPr>
        <b/>
        <sz val="10"/>
        <color theme="1"/>
        <rFont val="Malgun Gothic"/>
        <family val="2"/>
      </rPr>
      <t xml:space="preserve">  DAF: </t>
    </r>
    <r>
      <rPr>
        <sz val="10"/>
        <color theme="1"/>
        <rFont val="Malgun Gothic"/>
        <family val="2"/>
      </rPr>
      <t xml:space="preserve">01         </t>
    </r>
    <r>
      <rPr>
        <b/>
        <sz val="10"/>
        <color theme="1"/>
        <rFont val="Malgun Gothic"/>
        <family val="2"/>
      </rPr>
      <t xml:space="preserve"> UE:</t>
    </r>
    <r>
      <rPr>
        <sz val="10"/>
        <color theme="1"/>
        <rFont val="Malgun Gothic"/>
        <family val="2"/>
      </rPr>
      <t xml:space="preserve"> 0001          </t>
    </r>
    <r>
      <rPr>
        <b/>
        <sz val="10"/>
        <color theme="1"/>
        <rFont val="Malgun Gothic"/>
        <family val="2"/>
      </rPr>
      <t xml:space="preserve">PROGRAMA: </t>
    </r>
    <r>
      <rPr>
        <sz val="10"/>
        <color theme="1"/>
        <rFont val="Malgun Gothic"/>
        <family val="2"/>
      </rPr>
      <t xml:space="preserve">11          </t>
    </r>
    <r>
      <rPr>
        <b/>
        <sz val="10"/>
        <color theme="1"/>
        <rFont val="Malgun Gothic"/>
        <family val="2"/>
      </rPr>
      <t xml:space="preserve">SUBPROGRAMA: </t>
    </r>
    <r>
      <rPr>
        <sz val="10"/>
        <color theme="1"/>
        <rFont val="Malgun Gothic"/>
        <family val="2"/>
      </rPr>
      <t xml:space="preserve">01         </t>
    </r>
    <r>
      <rPr>
        <b/>
        <sz val="10"/>
        <color theme="1"/>
        <rFont val="Malgun Gothic"/>
        <family val="2"/>
      </rPr>
      <t xml:space="preserve"> PROYECTO:</t>
    </r>
    <r>
      <rPr>
        <sz val="10"/>
        <color theme="1"/>
        <rFont val="Malgun Gothic"/>
        <family val="2"/>
      </rPr>
      <t xml:space="preserve"> 00          </t>
    </r>
    <r>
      <rPr>
        <b/>
        <sz val="10"/>
        <color theme="1"/>
        <rFont val="Malgun Gothic"/>
        <family val="2"/>
      </rPr>
      <t>ACTIVIDAD</t>
    </r>
    <r>
      <rPr>
        <sz val="10"/>
        <color theme="1"/>
        <rFont val="Malgun Gothic"/>
        <family val="2"/>
      </rPr>
      <t xml:space="preserve">: 0001         </t>
    </r>
    <r>
      <rPr>
        <b/>
        <sz val="10"/>
        <color theme="1"/>
        <rFont val="Malgun Gothic"/>
        <family val="2"/>
      </rPr>
      <t xml:space="preserve"> CUENTA:</t>
    </r>
    <r>
      <rPr>
        <sz val="10"/>
        <color theme="1"/>
        <rFont val="Malgun Gothic"/>
        <family val="2"/>
      </rPr>
      <t xml:space="preserve"> 2.1.1.2.11       </t>
    </r>
    <r>
      <rPr>
        <b/>
        <sz val="10"/>
        <color theme="1"/>
        <rFont val="Malgun Gothic"/>
        <family val="2"/>
      </rPr>
      <t>FONDO</t>
    </r>
    <r>
      <rPr>
        <sz val="10"/>
        <color theme="1"/>
        <rFont val="Malgun Gothic"/>
        <family val="2"/>
      </rPr>
      <t>: 0100</t>
    </r>
  </si>
  <si>
    <t>Contadora</t>
  </si>
  <si>
    <t>Interinato</t>
  </si>
  <si>
    <t>Coordinadora de Despacho</t>
  </si>
  <si>
    <t xml:space="preserve">Interinato </t>
  </si>
  <si>
    <t>Nómina Interinato, Agosto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</si>
</sst>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4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Palatino Linotype"/>
      <family val="1"/>
    </font>
    <font>
      <b/>
      <sz val="10"/>
      <color theme="1"/>
      <name val="Malgun Gothic"/>
      <family val="2"/>
    </font>
    <font>
      <sz val="10"/>
      <color theme="1"/>
      <name val="Malgun Gothic"/>
      <family val="2"/>
    </font>
    <font>
      <b/>
      <u val="double"/>
      <sz val="10"/>
      <color theme="1"/>
      <name val="Malgun Gothic"/>
      <family val="2"/>
    </font>
    <font>
      <b/>
      <i/>
      <u/>
      <sz val="10"/>
      <color theme="1"/>
      <name val="Malgun Gothic"/>
      <family val="2"/>
    </font>
    <font>
      <i/>
      <sz val="10"/>
      <color theme="1"/>
      <name val="Malgun Gothic"/>
      <family val="2"/>
    </font>
    <font>
      <b/>
      <sz val="16"/>
      <color theme="2" tint="-0.749992370372631"/>
      <name val="Bell MT"/>
      <family val="1"/>
    </font>
    <font>
      <b/>
      <i/>
      <sz val="10"/>
      <color theme="1"/>
      <name val="Malgun Gothic"/>
      <family val="2"/>
    </font>
    <font>
      <sz val="9"/>
      <color theme="1"/>
      <name val="Malgun Gothic"/>
      <family val="2"/>
    </font>
    <font>
      <b/>
      <sz val="12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3"/>
      <color theme="0"/>
      <name val="Malgun Gothic"/>
      <family val="2"/>
    </font>
    <font>
      <b/>
      <sz val="13"/>
      <color theme="1"/>
      <name val="Malgun Gothic"/>
      <family val="2"/>
    </font>
    <font>
      <b/>
      <sz val="13"/>
      <name val="Malgun Gothic"/>
      <family val="2"/>
    </font>
    <font>
      <sz val="13"/>
      <name val="Malgun Gothic"/>
      <family val="2"/>
    </font>
    <font>
      <b/>
      <sz val="18"/>
      <name val="Times New Roman"/>
      <family val="1"/>
    </font>
    <font>
      <sz val="18"/>
      <name val="Times New Roman"/>
      <family val="1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6">
    <xf numFmtId="0" fontId="0" fillId="0" borderId="0"/>
    <xf numFmtId="0" fontId="2" fillId="0" borderId="0"/>
    <xf numFmtId="0" fontId="5" fillId="0" borderId="0" applyNumberFormat="0" applyFill="0" applyBorder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8" fillId="0" borderId="0" applyNumberFormat="0" applyFill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0" applyNumberFormat="0" applyBorder="0" applyAlignment="0" applyProtection="0"/>
    <xf numFmtId="0" fontId="12" fillId="6" borderId="5" applyNumberFormat="0" applyAlignment="0" applyProtection="0"/>
    <xf numFmtId="0" fontId="13" fillId="7" borderId="6" applyNumberFormat="0" applyAlignment="0" applyProtection="0"/>
    <xf numFmtId="0" fontId="14" fillId="7" borderId="5" applyNumberFormat="0" applyAlignment="0" applyProtection="0"/>
    <xf numFmtId="0" fontId="15" fillId="0" borderId="7" applyNumberFormat="0" applyFill="0" applyAlignment="0" applyProtection="0"/>
    <xf numFmtId="0" fontId="16" fillId="8" borderId="8" applyNumberFormat="0" applyAlignment="0" applyProtection="0"/>
    <xf numFmtId="0" fontId="17" fillId="0" borderId="0" applyNumberFormat="0" applyFill="0" applyBorder="0" applyAlignment="0" applyProtection="0"/>
    <xf numFmtId="0" fontId="4" fillId="9" borderId="9" applyNumberFormat="0" applyFont="0" applyAlignment="0" applyProtection="0"/>
    <xf numFmtId="0" fontId="18" fillId="0" borderId="0" applyNumberFormat="0" applyFill="0" applyBorder="0" applyAlignment="0" applyProtection="0"/>
    <xf numFmtId="0" fontId="1" fillId="0" borderId="10" applyNumberFormat="0" applyFill="0" applyAlignment="0" applyProtection="0"/>
    <xf numFmtId="0" fontId="19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19" fillId="25" borderId="0" applyNumberFormat="0" applyBorder="0" applyAlignment="0" applyProtection="0"/>
    <xf numFmtId="0" fontId="19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19" fillId="29" borderId="0" applyNumberFormat="0" applyBorder="0" applyAlignment="0" applyProtection="0"/>
    <xf numFmtId="0" fontId="19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19" fillId="33" borderId="0" applyNumberFormat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62">
    <xf numFmtId="0" fontId="0" fillId="0" borderId="0" xfId="0"/>
    <xf numFmtId="0" fontId="3" fillId="2" borderId="0" xfId="0" applyFont="1" applyFill="1"/>
    <xf numFmtId="0" fontId="0" fillId="2" borderId="0" xfId="0" applyFill="1"/>
    <xf numFmtId="4" fontId="0" fillId="2" borderId="0" xfId="0" applyNumberFormat="1" applyFill="1" applyAlignment="1">
      <alignment horizontal="right" vertical="center"/>
    </xf>
    <xf numFmtId="0" fontId="0" fillId="2" borderId="0" xfId="0" applyFill="1" applyAlignment="1">
      <alignment horizontal="right"/>
    </xf>
    <xf numFmtId="0" fontId="0" fillId="2" borderId="0" xfId="0" applyFill="1" applyAlignment="1">
      <alignment horizontal="center"/>
    </xf>
    <xf numFmtId="4" fontId="20" fillId="2" borderId="0" xfId="0" applyNumberFormat="1" applyFont="1" applyFill="1" applyAlignment="1">
      <alignment vertical="top"/>
    </xf>
    <xf numFmtId="0" fontId="22" fillId="2" borderId="0" xfId="0" applyFont="1" applyFill="1" applyAlignment="1">
      <alignment horizontal="center" vertical="center"/>
    </xf>
    <xf numFmtId="0" fontId="22" fillId="2" borderId="0" xfId="0" applyFont="1" applyFill="1" applyAlignment="1">
      <alignment vertical="center"/>
    </xf>
    <xf numFmtId="4" fontId="22" fillId="2" borderId="0" xfId="0" applyNumberFormat="1" applyFont="1" applyFill="1" applyAlignment="1">
      <alignment horizontal="center" vertical="center"/>
    </xf>
    <xf numFmtId="0" fontId="27" fillId="2" borderId="0" xfId="1" applyFont="1" applyFill="1" applyAlignment="1">
      <alignment horizontal="center" vertical="center"/>
    </xf>
    <xf numFmtId="0" fontId="28" fillId="2" borderId="0" xfId="0" applyFont="1" applyFill="1" applyAlignment="1">
      <alignment vertical="top"/>
    </xf>
    <xf numFmtId="4" fontId="17" fillId="2" borderId="0" xfId="0" applyNumberFormat="1" applyFont="1" applyFill="1" applyAlignment="1">
      <alignment horizontal="right" vertical="center"/>
    </xf>
    <xf numFmtId="0" fontId="0" fillId="2" borderId="0" xfId="0" applyFill="1" applyAlignment="1">
      <alignment horizontal="center" vertical="center"/>
    </xf>
    <xf numFmtId="0" fontId="29" fillId="2" borderId="0" xfId="0" applyFont="1" applyFill="1" applyAlignment="1">
      <alignment horizontal="center" vertical="center"/>
    </xf>
    <xf numFmtId="4" fontId="22" fillId="2" borderId="0" xfId="0" applyNumberFormat="1" applyFont="1" applyFill="1" applyAlignment="1">
      <alignment vertical="center"/>
    </xf>
    <xf numFmtId="0" fontId="30" fillId="2" borderId="0" xfId="0" applyFont="1" applyFill="1" applyAlignment="1">
      <alignment horizontal="center"/>
    </xf>
    <xf numFmtId="0" fontId="31" fillId="2" borderId="0" xfId="0" applyFont="1" applyFill="1" applyAlignment="1">
      <alignment horizontal="center" vertical="center"/>
    </xf>
    <xf numFmtId="0" fontId="32" fillId="2" borderId="0" xfId="0" applyFont="1" applyFill="1" applyAlignment="1">
      <alignment horizontal="center"/>
    </xf>
    <xf numFmtId="0" fontId="32" fillId="2" borderId="0" xfId="0" applyFont="1" applyFill="1"/>
    <xf numFmtId="0" fontId="33" fillId="2" borderId="0" xfId="0" applyFont="1" applyFill="1" applyAlignment="1">
      <alignment horizontal="center" vertical="center"/>
    </xf>
    <xf numFmtId="0" fontId="34" fillId="34" borderId="12" xfId="0" applyFont="1" applyFill="1" applyBorder="1" applyAlignment="1">
      <alignment horizontal="center" vertical="center" wrapText="1"/>
    </xf>
    <xf numFmtId="0" fontId="34" fillId="34" borderId="1" xfId="0" applyFont="1" applyFill="1" applyBorder="1" applyAlignment="1">
      <alignment horizontal="center" vertical="center"/>
    </xf>
    <xf numFmtId="0" fontId="34" fillId="34" borderId="19" xfId="0" applyFont="1" applyFill="1" applyBorder="1" applyAlignment="1">
      <alignment horizontal="center" vertical="center" wrapText="1"/>
    </xf>
    <xf numFmtId="0" fontId="35" fillId="35" borderId="1" xfId="0" applyFont="1" applyFill="1" applyBorder="1" applyAlignment="1">
      <alignment horizontal="center" vertical="center" wrapText="1"/>
    </xf>
    <xf numFmtId="0" fontId="34" fillId="34" borderId="13" xfId="0" applyFont="1" applyFill="1" applyBorder="1" applyAlignment="1">
      <alignment horizontal="center" vertical="center" wrapText="1"/>
    </xf>
    <xf numFmtId="0" fontId="35" fillId="36" borderId="12" xfId="0" applyFont="1" applyFill="1" applyBorder="1" applyAlignment="1">
      <alignment horizontal="center" vertical="center" wrapText="1"/>
    </xf>
    <xf numFmtId="0" fontId="35" fillId="35" borderId="12" xfId="0" applyFont="1" applyFill="1" applyBorder="1" applyAlignment="1">
      <alignment horizontal="center" vertical="center" wrapText="1"/>
    </xf>
    <xf numFmtId="0" fontId="37" fillId="0" borderId="1" xfId="0" applyFont="1" applyBorder="1" applyAlignment="1">
      <alignment horizontal="center" vertical="center"/>
    </xf>
    <xf numFmtId="0" fontId="36" fillId="0" borderId="1" xfId="0" applyFont="1" applyBorder="1" applyAlignment="1">
      <alignment vertical="center"/>
    </xf>
    <xf numFmtId="0" fontId="37" fillId="0" borderId="1" xfId="0" applyFont="1" applyBorder="1" applyAlignment="1">
      <alignment vertical="center"/>
    </xf>
    <xf numFmtId="4" fontId="37" fillId="0" borderId="1" xfId="0" applyNumberFormat="1" applyFont="1" applyBorder="1" applyAlignment="1">
      <alignment horizontal="center" vertical="center"/>
    </xf>
    <xf numFmtId="4" fontId="37" fillId="2" borderId="1" xfId="0" applyNumberFormat="1" applyFont="1" applyFill="1" applyBorder="1" applyAlignment="1">
      <alignment horizontal="center" vertical="center"/>
    </xf>
    <xf numFmtId="43" fontId="34" fillId="34" borderId="13" xfId="45" applyFont="1" applyFill="1" applyBorder="1" applyAlignment="1">
      <alignment horizontal="center" vertical="center"/>
    </xf>
    <xf numFmtId="0" fontId="38" fillId="0" borderId="1" xfId="0" applyFont="1" applyBorder="1" applyAlignment="1">
      <alignment vertical="center"/>
    </xf>
    <xf numFmtId="0" fontId="39" fillId="0" borderId="1" xfId="0" applyFont="1" applyBorder="1" applyAlignment="1">
      <alignment vertical="center"/>
    </xf>
    <xf numFmtId="0" fontId="39" fillId="0" borderId="1" xfId="0" applyFont="1" applyBorder="1" applyAlignment="1">
      <alignment horizontal="center" vertical="center"/>
    </xf>
    <xf numFmtId="4" fontId="39" fillId="0" borderId="1" xfId="0" applyNumberFormat="1" applyFont="1" applyBorder="1" applyAlignment="1">
      <alignment horizontal="center" vertical="center"/>
    </xf>
    <xf numFmtId="4" fontId="39" fillId="2" borderId="1" xfId="0" applyNumberFormat="1" applyFont="1" applyFill="1" applyBorder="1" applyAlignment="1">
      <alignment horizontal="center" vertical="center"/>
    </xf>
    <xf numFmtId="0" fontId="36" fillId="2" borderId="16" xfId="0" applyFont="1" applyFill="1" applyBorder="1" applyAlignment="1">
      <alignment horizontal="right" vertical="center"/>
    </xf>
    <xf numFmtId="0" fontId="36" fillId="2" borderId="17" xfId="0" applyFont="1" applyFill="1" applyBorder="1" applyAlignment="1">
      <alignment horizontal="right" vertical="center"/>
    </xf>
    <xf numFmtId="0" fontId="34" fillId="34" borderId="1" xfId="0" applyFont="1" applyFill="1" applyBorder="1" applyAlignment="1">
      <alignment horizontal="center" vertical="center" wrapText="1"/>
    </xf>
    <xf numFmtId="0" fontId="34" fillId="34" borderId="12" xfId="0" applyFont="1" applyFill="1" applyBorder="1" applyAlignment="1">
      <alignment horizontal="center" vertical="center" wrapText="1"/>
    </xf>
    <xf numFmtId="0" fontId="34" fillId="34" borderId="1" xfId="0" applyFont="1" applyFill="1" applyBorder="1" applyAlignment="1">
      <alignment horizontal="center" vertical="center"/>
    </xf>
    <xf numFmtId="0" fontId="35" fillId="35" borderId="1" xfId="0" applyFont="1" applyFill="1" applyBorder="1" applyAlignment="1">
      <alignment horizontal="center" vertical="center" wrapText="1"/>
    </xf>
    <xf numFmtId="0" fontId="35" fillId="35" borderId="12" xfId="0" applyFont="1" applyFill="1" applyBorder="1" applyAlignment="1">
      <alignment horizontal="center" vertical="center" wrapText="1"/>
    </xf>
    <xf numFmtId="0" fontId="35" fillId="35" borderId="1" xfId="0" applyFont="1" applyFill="1" applyBorder="1" applyAlignment="1">
      <alignment horizontal="center" vertical="center"/>
    </xf>
    <xf numFmtId="0" fontId="34" fillId="34" borderId="14" xfId="0" applyFont="1" applyFill="1" applyBorder="1" applyAlignment="1">
      <alignment horizontal="center" vertical="center" wrapText="1"/>
    </xf>
    <xf numFmtId="0" fontId="34" fillId="34" borderId="18" xfId="0" applyFont="1" applyFill="1" applyBorder="1" applyAlignment="1">
      <alignment horizontal="center" vertical="center" wrapText="1"/>
    </xf>
    <xf numFmtId="0" fontId="34" fillId="34" borderId="15" xfId="0" applyFont="1" applyFill="1" applyBorder="1" applyAlignment="1">
      <alignment horizontal="center" vertical="center" wrapText="1"/>
    </xf>
    <xf numFmtId="0" fontId="34" fillId="34" borderId="17" xfId="0" applyFont="1" applyFill="1" applyBorder="1" applyAlignment="1">
      <alignment horizontal="center" vertical="center" wrapText="1"/>
    </xf>
    <xf numFmtId="0" fontId="34" fillId="34" borderId="12" xfId="0" applyFont="1" applyFill="1" applyBorder="1" applyAlignment="1">
      <alignment horizontal="center" vertical="center"/>
    </xf>
    <xf numFmtId="4" fontId="34" fillId="34" borderId="1" xfId="0" applyNumberFormat="1" applyFont="1" applyFill="1" applyBorder="1" applyAlignment="1">
      <alignment horizontal="center" vertical="center" wrapText="1"/>
    </xf>
    <xf numFmtId="4" fontId="34" fillId="34" borderId="12" xfId="0" applyNumberFormat="1" applyFont="1" applyFill="1" applyBorder="1" applyAlignment="1">
      <alignment horizontal="center" vertical="center" wrapText="1"/>
    </xf>
    <xf numFmtId="0" fontId="22" fillId="2" borderId="11" xfId="1" applyFont="1" applyFill="1" applyBorder="1" applyAlignment="1">
      <alignment horizontal="center" vertical="center"/>
    </xf>
    <xf numFmtId="0" fontId="22" fillId="2" borderId="0" xfId="1" applyFont="1" applyFill="1" applyAlignment="1">
      <alignment horizontal="center" vertical="center"/>
    </xf>
    <xf numFmtId="0" fontId="23" fillId="2" borderId="0" xfId="0" applyFont="1" applyFill="1" applyAlignment="1">
      <alignment horizontal="center" vertical="center"/>
    </xf>
    <xf numFmtId="0" fontId="24" fillId="2" borderId="0" xfId="0" applyFont="1" applyFill="1" applyAlignment="1">
      <alignment horizontal="center" vertical="center"/>
    </xf>
    <xf numFmtId="0" fontId="25" fillId="2" borderId="0" xfId="1" applyFont="1" applyFill="1" applyAlignment="1">
      <alignment horizontal="center" vertical="center"/>
    </xf>
    <xf numFmtId="0" fontId="26" fillId="2" borderId="0" xfId="1" quotePrefix="1" applyFont="1" applyFill="1" applyAlignment="1">
      <alignment horizontal="center"/>
    </xf>
    <xf numFmtId="0" fontId="26" fillId="2" borderId="0" xfId="1" applyFont="1" applyFill="1" applyAlignment="1">
      <alignment horizontal="center"/>
    </xf>
    <xf numFmtId="0" fontId="22" fillId="2" borderId="0" xfId="1" applyFont="1" applyFill="1" applyAlignment="1">
      <alignment horizontal="center" vertical="top"/>
    </xf>
  </cellXfs>
  <cellStyles count="46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a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45" builtinId="3"/>
    <cellStyle name="Millares 2 3" xfId="44"/>
    <cellStyle name="Neutral" xfId="9" builtinId="28" customBuiltin="1"/>
    <cellStyle name="Normal" xfId="0" builtinId="0"/>
    <cellStyle name="Normal 2" xfId="1"/>
    <cellStyle name="Normal 4 3" xfId="43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colors>
    <mruColors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468841</xdr:colOff>
      <xdr:row>75</xdr:row>
      <xdr:rowOff>114300</xdr:rowOff>
    </xdr:from>
    <xdr:to>
      <xdr:col>11</xdr:col>
      <xdr:colOff>1246839</xdr:colOff>
      <xdr:row>114</xdr:row>
      <xdr:rowOff>0</xdr:rowOff>
    </xdr:to>
    <xdr:pic>
      <xdr:nvPicPr>
        <xdr:cNvPr id="2" name="Imagen 23">
          <a:extLst>
            <a:ext uri="{FF2B5EF4-FFF2-40B4-BE49-F238E27FC236}">
              <a16:creationId xmlns="" xmlns:a16="http://schemas.microsoft.com/office/drawing/2014/main" id="{00000000-0008-0000-0000-00001A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90" r="6598"/>
        <a:stretch/>
      </xdr:blipFill>
      <xdr:spPr>
        <a:xfrm>
          <a:off x="10184341" y="21764625"/>
          <a:ext cx="7302623" cy="7315200"/>
        </a:xfrm>
        <a:prstGeom prst="rect">
          <a:avLst/>
        </a:prstGeom>
      </xdr:spPr>
    </xdr:pic>
    <xdr:clientData/>
  </xdr:twoCellAnchor>
  <xdr:twoCellAnchor editAs="oneCell">
    <xdr:from>
      <xdr:col>13</xdr:col>
      <xdr:colOff>1162050</xdr:colOff>
      <xdr:row>70</xdr:row>
      <xdr:rowOff>66675</xdr:rowOff>
    </xdr:from>
    <xdr:to>
      <xdr:col>15</xdr:col>
      <xdr:colOff>503851</xdr:colOff>
      <xdr:row>81</xdr:row>
      <xdr:rowOff>77930</xdr:rowOff>
    </xdr:to>
    <xdr:pic>
      <xdr:nvPicPr>
        <xdr:cNvPr id="3" name="Imagen 23">
          <a:extLst>
            <a:ext uri="{FF2B5EF4-FFF2-40B4-BE49-F238E27FC236}">
              <a16:creationId xmlns="" xmlns:a16="http://schemas.microsoft.com/office/drawing/2014/main" id="{00000000-0008-0000-0000-00001D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90" r="6598"/>
        <a:stretch/>
      </xdr:blipFill>
      <xdr:spPr>
        <a:xfrm>
          <a:off x="20164425" y="20764500"/>
          <a:ext cx="2104051" cy="2106755"/>
        </a:xfrm>
        <a:prstGeom prst="rect">
          <a:avLst/>
        </a:prstGeom>
      </xdr:spPr>
    </xdr:pic>
    <xdr:clientData/>
  </xdr:twoCellAnchor>
  <xdr:twoCellAnchor editAs="oneCell">
    <xdr:from>
      <xdr:col>7</xdr:col>
      <xdr:colOff>122093</xdr:colOff>
      <xdr:row>73</xdr:row>
      <xdr:rowOff>66675</xdr:rowOff>
    </xdr:from>
    <xdr:to>
      <xdr:col>11</xdr:col>
      <xdr:colOff>514350</xdr:colOff>
      <xdr:row>111</xdr:row>
      <xdr:rowOff>145473</xdr:rowOff>
    </xdr:to>
    <xdr:pic>
      <xdr:nvPicPr>
        <xdr:cNvPr id="4" name="Imagen 23">
          <a:extLst>
            <a:ext uri="{FF2B5EF4-FFF2-40B4-BE49-F238E27FC236}">
              <a16:creationId xmlns="" xmlns:a16="http://schemas.microsoft.com/office/drawing/2014/main" id="{00000000-0008-0000-0000-000021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90" r="6598"/>
        <a:stretch/>
      </xdr:blipFill>
      <xdr:spPr>
        <a:xfrm>
          <a:off x="10551968" y="21336000"/>
          <a:ext cx="6202507" cy="7317798"/>
        </a:xfrm>
        <a:prstGeom prst="rect">
          <a:avLst/>
        </a:prstGeom>
      </xdr:spPr>
    </xdr:pic>
    <xdr:clientData/>
  </xdr:twoCellAnchor>
  <xdr:twoCellAnchor editAs="oneCell">
    <xdr:from>
      <xdr:col>13</xdr:col>
      <xdr:colOff>1362075</xdr:colOff>
      <xdr:row>68</xdr:row>
      <xdr:rowOff>85725</xdr:rowOff>
    </xdr:from>
    <xdr:to>
      <xdr:col>21</xdr:col>
      <xdr:colOff>193436</xdr:colOff>
      <xdr:row>106</xdr:row>
      <xdr:rowOff>161926</xdr:rowOff>
    </xdr:to>
    <xdr:pic>
      <xdr:nvPicPr>
        <xdr:cNvPr id="5" name="Imagen 23">
          <a:extLst>
            <a:ext uri="{FF2B5EF4-FFF2-40B4-BE49-F238E27FC236}">
              <a16:creationId xmlns="" xmlns:a16="http://schemas.microsoft.com/office/drawing/2014/main" id="{00000000-0008-0000-0000-00001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90" r="6598"/>
        <a:stretch/>
      </xdr:blipFill>
      <xdr:spPr>
        <a:xfrm>
          <a:off x="20364450" y="20402550"/>
          <a:ext cx="7946786" cy="7315201"/>
        </a:xfrm>
        <a:prstGeom prst="rect">
          <a:avLst/>
        </a:prstGeom>
      </xdr:spPr>
    </xdr:pic>
    <xdr:clientData/>
  </xdr:twoCellAnchor>
  <xdr:twoCellAnchor editAs="oneCell">
    <xdr:from>
      <xdr:col>7</xdr:col>
      <xdr:colOff>1076325</xdr:colOff>
      <xdr:row>1</xdr:row>
      <xdr:rowOff>104775</xdr:rowOff>
    </xdr:from>
    <xdr:to>
      <xdr:col>8</xdr:col>
      <xdr:colOff>1381125</xdr:colOff>
      <xdr:row>8</xdr:row>
      <xdr:rowOff>114300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06200" y="352425"/>
          <a:ext cx="1685925" cy="17430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7"/>
  <sheetViews>
    <sheetView tabSelected="1" view="pageBreakPreview" topLeftCell="B1" zoomScale="40" zoomScaleNormal="100" zoomScaleSheetLayoutView="40" workbookViewId="0">
      <selection activeCell="D24" sqref="D24"/>
    </sheetView>
  </sheetViews>
  <sheetFormatPr baseColWidth="10" defaultColWidth="9.140625" defaultRowHeight="15" x14ac:dyDescent="0.25"/>
  <cols>
    <col min="1" max="1" width="9.140625" style="2" hidden="1" customWidth="1"/>
    <col min="2" max="2" width="12" style="13" customWidth="1"/>
    <col min="3" max="3" width="50.42578125" style="2" customWidth="1"/>
    <col min="4" max="4" width="43.28515625" style="2" customWidth="1"/>
    <col min="5" max="5" width="44.42578125" style="2" customWidth="1"/>
    <col min="6" max="7" width="10.7109375" style="5" customWidth="1"/>
    <col min="8" max="8" width="20.7109375" style="3" customWidth="1"/>
    <col min="9" max="9" width="24.28515625" style="2" customWidth="1"/>
    <col min="10" max="10" width="21.42578125" style="2" customWidth="1"/>
    <col min="11" max="11" width="20.7109375" style="2" customWidth="1"/>
    <col min="12" max="12" width="20.7109375" style="4" customWidth="1"/>
    <col min="13" max="18" width="20.7109375" style="2" customWidth="1"/>
    <col min="19" max="20" width="12" style="2" bestFit="1" customWidth="1"/>
    <col min="21" max="16384" width="9.140625" style="2"/>
  </cols>
  <sheetData>
    <row r="1" spans="2:18" s="8" customFormat="1" ht="20.100000000000001" customHeight="1" x14ac:dyDescent="0.25">
      <c r="B1" s="7"/>
      <c r="F1" s="7"/>
      <c r="G1" s="7"/>
      <c r="H1" s="9"/>
      <c r="I1" s="7"/>
      <c r="J1" s="7"/>
      <c r="K1" s="7"/>
      <c r="L1" s="7"/>
      <c r="M1" s="7"/>
      <c r="N1" s="7"/>
      <c r="O1" s="7"/>
      <c r="P1" s="7"/>
      <c r="Q1" s="7"/>
      <c r="R1" s="7"/>
    </row>
    <row r="2" spans="2:18" s="8" customFormat="1" ht="20.100000000000001" customHeight="1" x14ac:dyDescent="0.25">
      <c r="B2" s="7"/>
      <c r="F2" s="7"/>
      <c r="G2" s="7"/>
      <c r="H2" s="9"/>
      <c r="I2" s="7"/>
      <c r="J2" s="7"/>
      <c r="K2" s="7"/>
      <c r="L2" s="7"/>
      <c r="M2" s="7"/>
      <c r="N2" s="7"/>
      <c r="O2" s="7"/>
      <c r="P2" s="7"/>
      <c r="Q2" s="7"/>
      <c r="R2" s="7"/>
    </row>
    <row r="3" spans="2:18" s="8" customFormat="1" ht="20.100000000000001" customHeight="1" x14ac:dyDescent="0.25">
      <c r="B3" s="7"/>
      <c r="F3" s="7"/>
      <c r="G3" s="7"/>
      <c r="H3" s="9"/>
      <c r="I3" s="7"/>
      <c r="J3" s="7"/>
      <c r="K3" s="7"/>
      <c r="L3" s="7"/>
      <c r="M3" s="7"/>
      <c r="N3" s="7"/>
      <c r="O3" s="7"/>
      <c r="P3" s="7"/>
      <c r="Q3" s="7"/>
      <c r="R3" s="7"/>
    </row>
    <row r="4" spans="2:18" s="8" customFormat="1" ht="20.100000000000001" customHeight="1" x14ac:dyDescent="0.25">
      <c r="B4" s="7"/>
      <c r="F4" s="7"/>
      <c r="G4" s="7"/>
      <c r="H4" s="9"/>
      <c r="I4" s="7"/>
      <c r="J4" s="7"/>
      <c r="K4" s="7"/>
      <c r="L4" s="7"/>
      <c r="M4" s="7"/>
      <c r="N4" s="7"/>
      <c r="O4" s="7"/>
      <c r="P4" s="7"/>
      <c r="Q4" s="7"/>
      <c r="R4" s="7"/>
    </row>
    <row r="5" spans="2:18" s="8" customFormat="1" ht="20.100000000000001" customHeight="1" x14ac:dyDescent="0.25">
      <c r="B5" s="7"/>
      <c r="F5" s="7"/>
      <c r="G5" s="7"/>
      <c r="H5" s="9"/>
      <c r="I5" s="7"/>
      <c r="J5" s="7"/>
      <c r="K5" s="7"/>
      <c r="L5" s="7"/>
      <c r="M5" s="7"/>
      <c r="N5" s="7"/>
      <c r="O5" s="7"/>
      <c r="P5" s="7"/>
      <c r="Q5" s="7"/>
      <c r="R5" s="7"/>
    </row>
    <row r="6" spans="2:18" s="8" customFormat="1" ht="20.100000000000001" customHeight="1" x14ac:dyDescent="0.25"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</row>
    <row r="7" spans="2:18" s="8" customFormat="1" ht="20.100000000000001" customHeight="1" x14ac:dyDescent="0.25"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</row>
    <row r="8" spans="2:18" s="8" customFormat="1" ht="20.100000000000001" customHeight="1" x14ac:dyDescent="0.25">
      <c r="B8" s="57"/>
      <c r="C8" s="57"/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</row>
    <row r="9" spans="2:18" s="8" customFormat="1" ht="20.100000000000001" customHeight="1" x14ac:dyDescent="0.25">
      <c r="B9" s="58"/>
      <c r="C9" s="58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  <c r="R9" s="58"/>
    </row>
    <row r="10" spans="2:18" s="8" customFormat="1" ht="20.100000000000001" customHeight="1" x14ac:dyDescent="0.35">
      <c r="B10" s="59" t="s">
        <v>36</v>
      </c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0"/>
      <c r="N10" s="60"/>
      <c r="O10" s="60"/>
      <c r="P10" s="60"/>
      <c r="Q10" s="60"/>
      <c r="R10" s="60"/>
    </row>
    <row r="11" spans="2:18" s="8" customFormat="1" ht="20.100000000000001" customHeight="1" x14ac:dyDescent="0.25"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</row>
    <row r="12" spans="2:18" s="11" customFormat="1" ht="20.100000000000001" customHeight="1" x14ac:dyDescent="0.25">
      <c r="B12" s="61" t="s">
        <v>31</v>
      </c>
      <c r="C12" s="61"/>
      <c r="D12" s="61"/>
      <c r="E12" s="61"/>
      <c r="F12" s="61"/>
      <c r="G12" s="61"/>
      <c r="H12" s="61"/>
      <c r="I12" s="61"/>
      <c r="J12" s="61"/>
      <c r="K12" s="61"/>
      <c r="L12" s="61"/>
      <c r="M12" s="61"/>
      <c r="N12" s="61"/>
      <c r="O12" s="61"/>
      <c r="P12" s="61"/>
      <c r="Q12" s="61"/>
      <c r="R12" s="61"/>
    </row>
    <row r="13" spans="2:18" s="8" customFormat="1" ht="5.25" customHeight="1" x14ac:dyDescent="0.25">
      <c r="B13" s="54"/>
      <c r="C13" s="54"/>
      <c r="D13" s="54"/>
      <c r="E13" s="55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</row>
    <row r="14" spans="2:18" s="1" customFormat="1" ht="20.100000000000001" customHeight="1" x14ac:dyDescent="0.2">
      <c r="B14" s="41" t="s">
        <v>7</v>
      </c>
      <c r="C14" s="41" t="s">
        <v>10</v>
      </c>
      <c r="D14" s="47" t="s">
        <v>22</v>
      </c>
      <c r="E14" s="21"/>
      <c r="F14" s="49" t="s">
        <v>1</v>
      </c>
      <c r="G14" s="43" t="s">
        <v>18</v>
      </c>
      <c r="H14" s="52" t="s">
        <v>28</v>
      </c>
      <c r="I14" s="41" t="s">
        <v>14</v>
      </c>
      <c r="J14" s="43" t="s">
        <v>16</v>
      </c>
      <c r="K14" s="43"/>
      <c r="L14" s="43"/>
      <c r="M14" s="43"/>
      <c r="N14" s="43"/>
      <c r="O14" s="43"/>
      <c r="P14" s="22"/>
      <c r="Q14" s="22" t="s">
        <v>0</v>
      </c>
      <c r="R14" s="41" t="s">
        <v>15</v>
      </c>
    </row>
    <row r="15" spans="2:18" s="1" customFormat="1" ht="20.100000000000001" customHeight="1" x14ac:dyDescent="0.2">
      <c r="B15" s="41"/>
      <c r="C15" s="41"/>
      <c r="D15" s="47"/>
      <c r="E15" s="23" t="s">
        <v>25</v>
      </c>
      <c r="F15" s="49"/>
      <c r="G15" s="43"/>
      <c r="H15" s="52"/>
      <c r="I15" s="41"/>
      <c r="J15" s="44" t="s">
        <v>2</v>
      </c>
      <c r="K15" s="44"/>
      <c r="L15" s="44" t="s">
        <v>11</v>
      </c>
      <c r="M15" s="46" t="s">
        <v>9</v>
      </c>
      <c r="N15" s="46"/>
      <c r="O15" s="44" t="s">
        <v>8</v>
      </c>
      <c r="P15" s="24" t="s">
        <v>26</v>
      </c>
      <c r="Q15" s="44" t="s">
        <v>12</v>
      </c>
      <c r="R15" s="41"/>
    </row>
    <row r="16" spans="2:18" s="1" customFormat="1" ht="20.100000000000001" customHeight="1" x14ac:dyDescent="0.2">
      <c r="B16" s="42"/>
      <c r="C16" s="42"/>
      <c r="D16" s="48"/>
      <c r="E16" s="25"/>
      <c r="F16" s="50"/>
      <c r="G16" s="51"/>
      <c r="H16" s="53"/>
      <c r="I16" s="42"/>
      <c r="J16" s="26" t="s">
        <v>3</v>
      </c>
      <c r="K16" s="26" t="s">
        <v>4</v>
      </c>
      <c r="L16" s="45"/>
      <c r="M16" s="26" t="s">
        <v>5</v>
      </c>
      <c r="N16" s="26" t="s">
        <v>6</v>
      </c>
      <c r="O16" s="45"/>
      <c r="P16" s="27" t="s">
        <v>21</v>
      </c>
      <c r="Q16" s="45"/>
      <c r="R16" s="42"/>
    </row>
    <row r="17" spans="2:20" s="8" customFormat="1" ht="43.5" customHeight="1" x14ac:dyDescent="0.25">
      <c r="B17" s="28">
        <v>1</v>
      </c>
      <c r="C17" s="34" t="s">
        <v>24</v>
      </c>
      <c r="D17" s="35" t="s">
        <v>23</v>
      </c>
      <c r="E17" s="35" t="s">
        <v>34</v>
      </c>
      <c r="F17" s="36" t="s">
        <v>33</v>
      </c>
      <c r="G17" s="36" t="s">
        <v>20</v>
      </c>
      <c r="H17" s="37">
        <v>28500</v>
      </c>
      <c r="I17" s="38">
        <v>3486.65</v>
      </c>
      <c r="J17" s="37">
        <f>H17*2.87%</f>
        <v>817.95</v>
      </c>
      <c r="K17" s="37">
        <f>H17*7.1%</f>
        <v>2023.5</v>
      </c>
      <c r="L17" s="37">
        <f>H17*1.15%</f>
        <v>327.75</v>
      </c>
      <c r="M17" s="37">
        <f>H17*3.04%</f>
        <v>866.4</v>
      </c>
      <c r="N17" s="37">
        <f>H17*7.09%</f>
        <v>2020.65</v>
      </c>
      <c r="O17" s="37">
        <f>J17+K17+L17+M17+N17</f>
        <v>6056.25</v>
      </c>
      <c r="P17" s="37">
        <v>25</v>
      </c>
      <c r="Q17" s="37">
        <f>I17+J17+M17+P17</f>
        <v>5196</v>
      </c>
      <c r="R17" s="37">
        <f>H17-Q17</f>
        <v>23304</v>
      </c>
      <c r="T17" s="15"/>
    </row>
    <row r="18" spans="2:20" s="8" customFormat="1" ht="39.75" customHeight="1" x14ac:dyDescent="0.25">
      <c r="B18" s="28">
        <v>2</v>
      </c>
      <c r="C18" s="34" t="s">
        <v>27</v>
      </c>
      <c r="D18" s="35" t="s">
        <v>23</v>
      </c>
      <c r="E18" s="35" t="s">
        <v>32</v>
      </c>
      <c r="F18" s="36" t="s">
        <v>35</v>
      </c>
      <c r="G18" s="36" t="s">
        <v>20</v>
      </c>
      <c r="H18" s="37">
        <v>25000</v>
      </c>
      <c r="I18" s="38">
        <v>2559.6799999999998</v>
      </c>
      <c r="J18" s="37">
        <f t="shared" ref="J18:J19" si="0">H18*2.87%</f>
        <v>717.5</v>
      </c>
      <c r="K18" s="37">
        <f t="shared" ref="K18:K19" si="1">H18*7.1%</f>
        <v>1775</v>
      </c>
      <c r="L18" s="37">
        <f>H18*1.15%</f>
        <v>287.5</v>
      </c>
      <c r="M18" s="37">
        <f t="shared" ref="M18:M19" si="2">H18*3.04%</f>
        <v>760</v>
      </c>
      <c r="N18" s="37">
        <f t="shared" ref="N18:N19" si="3">H18*7.09%</f>
        <v>1772.5</v>
      </c>
      <c r="O18" s="37">
        <f t="shared" ref="O18:O19" si="4">J18+K18+L18+M18+N18</f>
        <v>5312.5</v>
      </c>
      <c r="P18" s="37">
        <v>25</v>
      </c>
      <c r="Q18" s="37">
        <f t="shared" ref="Q18:Q19" si="5">I18+J18+M18+P18</f>
        <v>4062.18</v>
      </c>
      <c r="R18" s="37">
        <f t="shared" ref="R18:R19" si="6">H18-Q18</f>
        <v>20937.82</v>
      </c>
      <c r="T18" s="15"/>
    </row>
    <row r="19" spans="2:20" s="8" customFormat="1" ht="7.5" hidden="1" customHeight="1" x14ac:dyDescent="0.25">
      <c r="B19" s="28">
        <v>4</v>
      </c>
      <c r="C19" s="29"/>
      <c r="D19" s="30"/>
      <c r="E19" s="30"/>
      <c r="F19" s="28" t="s">
        <v>13</v>
      </c>
      <c r="G19" s="28" t="s">
        <v>19</v>
      </c>
      <c r="H19" s="31"/>
      <c r="I19" s="32"/>
      <c r="J19" s="31">
        <f t="shared" si="0"/>
        <v>0</v>
      </c>
      <c r="K19" s="31">
        <f t="shared" si="1"/>
        <v>0</v>
      </c>
      <c r="L19" s="31"/>
      <c r="M19" s="31">
        <f t="shared" si="2"/>
        <v>0</v>
      </c>
      <c r="N19" s="31">
        <f t="shared" si="3"/>
        <v>0</v>
      </c>
      <c r="O19" s="31">
        <f t="shared" si="4"/>
        <v>0</v>
      </c>
      <c r="P19" s="31"/>
      <c r="Q19" s="31">
        <f t="shared" si="5"/>
        <v>0</v>
      </c>
      <c r="R19" s="31">
        <f t="shared" si="6"/>
        <v>0</v>
      </c>
      <c r="T19" s="15"/>
    </row>
    <row r="20" spans="2:20" ht="24.95" customHeight="1" x14ac:dyDescent="0.25">
      <c r="B20" s="39" t="s">
        <v>17</v>
      </c>
      <c r="C20" s="39"/>
      <c r="D20" s="39"/>
      <c r="E20" s="39"/>
      <c r="F20" s="39"/>
      <c r="G20" s="40"/>
      <c r="H20" s="33">
        <f t="shared" ref="H20:R20" si="7">SUM(H17:H19)</f>
        <v>53500</v>
      </c>
      <c r="I20" s="33">
        <f t="shared" si="7"/>
        <v>6046.33</v>
      </c>
      <c r="J20" s="33">
        <f t="shared" si="7"/>
        <v>1535.45</v>
      </c>
      <c r="K20" s="33">
        <f t="shared" si="7"/>
        <v>3798.5</v>
      </c>
      <c r="L20" s="33">
        <f t="shared" si="7"/>
        <v>615.25</v>
      </c>
      <c r="M20" s="33">
        <f t="shared" si="7"/>
        <v>1626.4</v>
      </c>
      <c r="N20" s="33">
        <f t="shared" si="7"/>
        <v>3793.15</v>
      </c>
      <c r="O20" s="33">
        <f t="shared" si="7"/>
        <v>11368.75</v>
      </c>
      <c r="P20" s="33">
        <f t="shared" si="7"/>
        <v>50</v>
      </c>
      <c r="Q20" s="33">
        <f t="shared" si="7"/>
        <v>9258.18</v>
      </c>
      <c r="R20" s="33">
        <f t="shared" si="7"/>
        <v>44241.82</v>
      </c>
    </row>
    <row r="21" spans="2:20" ht="24.95" customHeight="1" x14ac:dyDescent="0.25">
      <c r="H21" s="12"/>
      <c r="O21" s="6"/>
      <c r="P21" s="6"/>
      <c r="Q21" s="6"/>
      <c r="R21" s="6"/>
    </row>
    <row r="22" spans="2:20" ht="24.95" customHeight="1" x14ac:dyDescent="0.25">
      <c r="O22" s="6"/>
      <c r="P22" s="6"/>
      <c r="Q22" s="6"/>
      <c r="R22" s="6"/>
    </row>
    <row r="23" spans="2:20" ht="24.95" customHeight="1" x14ac:dyDescent="0.25">
      <c r="B23" s="14"/>
      <c r="O23" s="6"/>
      <c r="P23" s="6"/>
      <c r="Q23" s="6"/>
      <c r="R23" s="6"/>
    </row>
    <row r="24" spans="2:20" ht="24.95" customHeight="1" x14ac:dyDescent="0.25">
      <c r="I24" s="3"/>
    </row>
    <row r="25" spans="2:20" ht="24.95" customHeight="1" x14ac:dyDescent="0.25"/>
    <row r="26" spans="2:20" ht="24.95" customHeight="1" x14ac:dyDescent="0.25"/>
    <row r="27" spans="2:20" ht="24.95" customHeight="1" x14ac:dyDescent="0.25">
      <c r="I27" s="17"/>
    </row>
    <row r="28" spans="2:20" ht="24.95" customHeight="1" x14ac:dyDescent="0.25">
      <c r="D28" s="17"/>
      <c r="I28" s="20" t="s">
        <v>29</v>
      </c>
    </row>
    <row r="29" spans="2:20" ht="24.95" customHeight="1" x14ac:dyDescent="0.4">
      <c r="D29" s="16"/>
      <c r="I29" s="18" t="s">
        <v>30</v>
      </c>
    </row>
    <row r="30" spans="2:20" ht="24.95" customHeight="1" x14ac:dyDescent="0.25"/>
    <row r="31" spans="2:20" ht="24.95" customHeight="1" x14ac:dyDescent="0.25"/>
    <row r="32" spans="2:20" ht="24.95" customHeight="1" x14ac:dyDescent="0.25"/>
    <row r="33" spans="9:9" ht="24.95" customHeight="1" x14ac:dyDescent="0.25"/>
    <row r="34" spans="9:9" ht="24.95" customHeight="1" x14ac:dyDescent="0.25"/>
    <row r="35" spans="9:9" ht="24.95" customHeight="1" x14ac:dyDescent="0.25"/>
    <row r="36" spans="9:9" ht="24.95" customHeight="1" x14ac:dyDescent="0.25"/>
    <row r="37" spans="9:9" ht="24.95" customHeight="1" x14ac:dyDescent="0.25"/>
    <row r="38" spans="9:9" ht="24.95" customHeight="1" x14ac:dyDescent="0.4">
      <c r="I38" s="19"/>
    </row>
    <row r="39" spans="9:9" ht="24.95" customHeight="1" x14ac:dyDescent="0.25"/>
    <row r="40" spans="9:9" ht="24.95" customHeight="1" x14ac:dyDescent="0.25"/>
    <row r="41" spans="9:9" ht="24.95" customHeight="1" x14ac:dyDescent="0.25"/>
    <row r="42" spans="9:9" ht="24.95" customHeight="1" x14ac:dyDescent="0.25"/>
    <row r="43" spans="9:9" ht="24.95" customHeight="1" x14ac:dyDescent="0.25"/>
    <row r="44" spans="9:9" ht="24.95" customHeight="1" x14ac:dyDescent="0.25"/>
    <row r="45" spans="9:9" ht="24.95" customHeight="1" x14ac:dyDescent="0.25"/>
    <row r="46" spans="9:9" ht="24.95" customHeight="1" x14ac:dyDescent="0.25"/>
    <row r="47" spans="9:9" ht="24.95" customHeight="1" x14ac:dyDescent="0.25"/>
    <row r="48" spans="9:9" ht="24.95" customHeight="1" x14ac:dyDescent="0.25"/>
    <row r="49" ht="24.95" customHeight="1" x14ac:dyDescent="0.25"/>
    <row r="50" ht="24.95" customHeight="1" x14ac:dyDescent="0.25"/>
    <row r="51" ht="24.95" customHeight="1" x14ac:dyDescent="0.25"/>
    <row r="52" ht="24.95" customHeight="1" x14ac:dyDescent="0.25"/>
    <row r="53" ht="24.95" customHeight="1" x14ac:dyDescent="0.25"/>
    <row r="54" ht="24.95" customHeight="1" x14ac:dyDescent="0.25"/>
    <row r="55" ht="24.95" customHeight="1" x14ac:dyDescent="0.25"/>
    <row r="56" ht="24.95" customHeight="1" x14ac:dyDescent="0.25"/>
    <row r="57" ht="24.95" customHeight="1" x14ac:dyDescent="0.25"/>
    <row r="58" ht="24.95" customHeight="1" x14ac:dyDescent="0.25"/>
    <row r="59" ht="24.95" customHeight="1" x14ac:dyDescent="0.25"/>
    <row r="60" ht="24.95" customHeight="1" x14ac:dyDescent="0.25"/>
    <row r="61" ht="24.95" customHeight="1" x14ac:dyDescent="0.25"/>
    <row r="62" ht="24.95" customHeight="1" x14ac:dyDescent="0.25"/>
    <row r="63" ht="24.95" customHeight="1" x14ac:dyDescent="0.25"/>
    <row r="64" ht="24.95" customHeight="1" x14ac:dyDescent="0.25"/>
    <row r="65" ht="24.95" customHeight="1" x14ac:dyDescent="0.25"/>
    <row r="66" ht="24.95" customHeight="1" x14ac:dyDescent="0.25"/>
    <row r="67" ht="24.95" customHeight="1" x14ac:dyDescent="0.25"/>
  </sheetData>
  <mergeCells count="21">
    <mergeCell ref="B13:R13"/>
    <mergeCell ref="B6:R7"/>
    <mergeCell ref="B8:R8"/>
    <mergeCell ref="B9:R9"/>
    <mergeCell ref="B10:R10"/>
    <mergeCell ref="B12:R12"/>
    <mergeCell ref="B20:G20"/>
    <mergeCell ref="I14:I16"/>
    <mergeCell ref="J14:O14"/>
    <mergeCell ref="R14:R16"/>
    <mergeCell ref="J15:K15"/>
    <mergeCell ref="L15:L16"/>
    <mergeCell ref="M15:N15"/>
    <mergeCell ref="O15:O16"/>
    <mergeCell ref="Q15:Q16"/>
    <mergeCell ref="B14:B16"/>
    <mergeCell ref="C14:C16"/>
    <mergeCell ref="D14:D16"/>
    <mergeCell ref="F14:F16"/>
    <mergeCell ref="G14:G16"/>
    <mergeCell ref="H14:H16"/>
  </mergeCells>
  <printOptions horizontalCentered="1"/>
  <pageMargins left="0.23622047244094491" right="0.23622047244094491" top="0.74803149606299213" bottom="1.1417322834645669" header="0.31496062992125984" footer="0.31496062992125984"/>
  <pageSetup paperSize="5" scale="35" fitToHeight="200" orientation="landscape" r:id="rId1"/>
  <headerFooter>
    <oddFooter>&amp;R&amp;"-,Bold"&amp;P -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Agosto, 2024</vt:lpstr>
      <vt:lpstr>'Agosto, 2024'!Área_de_impresión</vt:lpstr>
      <vt:lpstr>'Agosto, 2024'!Títulos_a_imprimir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Rodssebel Michael Acevedo Mojica</dc:creator>
  <cp:lastModifiedBy>Mersi Abreu</cp:lastModifiedBy>
  <cp:lastPrinted>2024-08-28T16:02:07Z</cp:lastPrinted>
  <dcterms:created xsi:type="dcterms:W3CDTF">2017-09-27T15:04:47Z</dcterms:created>
  <dcterms:modified xsi:type="dcterms:W3CDTF">2024-08-28T16:04:12Z</dcterms:modified>
</cp:coreProperties>
</file>