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Noviembre, 2024" sheetId="8" r:id="rId1"/>
  </sheets>
  <definedNames>
    <definedName name="_xlnm._FilterDatabase" localSheetId="0" hidden="1">'Noviembre, 2024'!#REF!</definedName>
    <definedName name="_xlnm.Print_Area" localSheetId="0">'Noviembre, 2024'!$B$2:$R$30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'Noviembre,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8" l="1"/>
  <c r="I20" i="8"/>
  <c r="H20" i="8"/>
  <c r="N19" i="8"/>
  <c r="M19" i="8"/>
  <c r="K19" i="8"/>
  <c r="J19" i="8"/>
  <c r="Q19" i="8" s="1"/>
  <c r="R19" i="8" s="1"/>
  <c r="N18" i="8"/>
  <c r="M18" i="8"/>
  <c r="L18" i="8"/>
  <c r="K18" i="8"/>
  <c r="J18" i="8"/>
  <c r="N17" i="8"/>
  <c r="M17" i="8"/>
  <c r="L17" i="8"/>
  <c r="K17" i="8"/>
  <c r="J17" i="8"/>
  <c r="J20" i="8" l="1"/>
  <c r="L20" i="8"/>
  <c r="N20" i="8"/>
  <c r="K20" i="8"/>
  <c r="M20" i="8"/>
  <c r="O18" i="8"/>
  <c r="Q17" i="8"/>
  <c r="Q18" i="8"/>
  <c r="R18" i="8" s="1"/>
  <c r="O19" i="8"/>
  <c r="O17" i="8"/>
  <c r="O20" i="8" l="1"/>
  <c r="R17" i="8"/>
  <c r="R20" i="8" s="1"/>
  <c r="Q20" i="8"/>
</calcChain>
</file>

<file path=xl/sharedStrings.xml><?xml version="1.0" encoding="utf-8"?>
<sst xmlns="http://schemas.openxmlformats.org/spreadsheetml/2006/main" count="39" uniqueCount="37">
  <si>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</si>
  <si>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</si>
  <si>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</si>
  <si>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</si>
  <si>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</si>
  <si>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</si>
  <si>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</si>
  <si>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</si>
  <si>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</si>
  <si>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</si>
  <si>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</si>
  <si>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</si>
  <si>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</si>
  <si>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</si>
  <si>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</si>
  <si>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</si>
  <si>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</si>
  <si>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</si>
  <si>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</si>
  <si>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</si>
  <si>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</si>
  <si>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</si>
  <si>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</si>
  <si>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 xml:space="preserve">Auxiliar Administrativo </t>
  </si>
  <si>
    <t xml:space="preserve">Leni Mailin Siri Acosta </t>
  </si>
  <si>
    <t>Area</t>
  </si>
  <si>
    <t xml:space="preserve">Otros </t>
  </si>
  <si>
    <t xml:space="preserve">Marisela Ventura Santana </t>
  </si>
  <si>
    <t>Sueldo en RD$</t>
  </si>
  <si>
    <t>Lcdo. Victor C. Zabala Sánchez,</t>
  </si>
  <si>
    <t xml:space="preserve">Enc. Div. Recursos Humanos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</si>
  <si>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</si>
  <si>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Contadora</t>
  </si>
  <si>
    <t>Interinato</t>
  </si>
  <si>
    <t>Coordinadora de Despacho</t>
  </si>
  <si>
    <t xml:space="preserve">Interinato </t>
  </si>
  <si>
    <t>Nómina Interinato,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</si>
</sst>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color theme="0"/>
      <name val="Malgun Gothic"/>
      <family val="2"/>
    </font>
    <font>
      <b/>
      <sz val="13"/>
      <color theme="1"/>
      <name val="Malgun Gothic"/>
      <family val="2"/>
    </font>
    <font>
      <b/>
      <sz val="13"/>
      <name val="Malgun Gothic"/>
      <family val="2"/>
    </font>
    <font>
      <sz val="13"/>
      <name val="Malgun Gothic"/>
      <family val="2"/>
    </font>
    <font>
      <b/>
      <sz val="18"/>
      <name val="Times New Roman"/>
      <family val="1"/>
    </font>
    <font>
      <sz val="18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/>
    <xf numFmtId="0" fontId="33" fillId="2" borderId="0" xfId="0" applyFont="1" applyFill="1" applyAlignment="1">
      <alignment horizontal="center" vertical="center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4" fillId="34" borderId="19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 wrapText="1"/>
    </xf>
    <xf numFmtId="0" fontId="34" fillId="34" borderId="13" xfId="0" applyFont="1" applyFill="1" applyBorder="1" applyAlignment="1">
      <alignment horizontal="center" vertical="center" wrapText="1"/>
    </xf>
    <xf numFmtId="0" fontId="35" fillId="36" borderId="12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43" fontId="34" fillId="34" borderId="13" xfId="45" applyFont="1" applyFill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4" fontId="39" fillId="0" borderId="1" xfId="0" applyNumberFormat="1" applyFont="1" applyBorder="1" applyAlignment="1">
      <alignment horizontal="center" vertical="center"/>
    </xf>
    <xf numFmtId="4" fontId="39" fillId="2" borderId="1" xfId="0" applyNumberFormat="1" applyFont="1" applyFill="1" applyBorder="1" applyAlignment="1">
      <alignment horizontal="center" vertical="center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  <xf numFmtId="0" fontId="36" fillId="2" borderId="16" xfId="0" applyFont="1" applyFill="1" applyBorder="1" applyAlignment="1">
      <alignment horizontal="right" vertical="center"/>
    </xf>
    <xf numFmtId="0" fontId="36" fillId="2" borderId="17" xfId="0" applyFont="1" applyFill="1" applyBorder="1" applyAlignment="1">
      <alignment horizontal="right" vertical="center"/>
    </xf>
    <xf numFmtId="0" fontId="34" fillId="34" borderId="1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5" fillId="35" borderId="1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/>
    </xf>
    <xf numFmtId="0" fontId="34" fillId="34" borderId="14" xfId="0" applyFont="1" applyFill="1" applyBorder="1" applyAlignment="1">
      <alignment horizontal="center" vertical="center" wrapText="1"/>
    </xf>
    <xf numFmtId="0" fontId="34" fillId="34" borderId="18" xfId="0" applyFont="1" applyFill="1" applyBorder="1" applyAlignment="1">
      <alignment horizontal="center" vertical="center" wrapText="1"/>
    </xf>
    <xf numFmtId="0" fontId="34" fillId="34" borderId="15" xfId="0" applyFont="1" applyFill="1" applyBorder="1" applyAlignment="1">
      <alignment horizontal="center" vertical="center" wrapText="1"/>
    </xf>
    <xf numFmtId="0" fontId="34" fillId="34" borderId="17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/>
    </xf>
    <xf numFmtId="4" fontId="34" fillId="34" borderId="1" xfId="0" applyNumberFormat="1" applyFont="1" applyFill="1" applyBorder="1" applyAlignment="1">
      <alignment horizontal="center" vertical="center" wrapText="1"/>
    </xf>
    <xf numFmtId="4" fontId="34" fillId="34" borderId="12" xfId="0" applyNumberFormat="1" applyFont="1" applyFill="1" applyBorder="1" applyAlignment="1">
      <alignment horizontal="center" vertic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75</xdr:row>
      <xdr:rowOff>114300</xdr:rowOff>
    </xdr:from>
    <xdr:to>
      <xdr:col>11</xdr:col>
      <xdr:colOff>1246839</xdr:colOff>
      <xdr:row>114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184341" y="2176462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70</xdr:row>
      <xdr:rowOff>66675</xdr:rowOff>
    </xdr:from>
    <xdr:to>
      <xdr:col>15</xdr:col>
      <xdr:colOff>503851</xdr:colOff>
      <xdr:row>81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164425" y="2076450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73</xdr:row>
      <xdr:rowOff>66675</xdr:rowOff>
    </xdr:from>
    <xdr:to>
      <xdr:col>11</xdr:col>
      <xdr:colOff>514350</xdr:colOff>
      <xdr:row>111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551968" y="21336000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68</xdr:row>
      <xdr:rowOff>85725</xdr:rowOff>
    </xdr:from>
    <xdr:to>
      <xdr:col>21</xdr:col>
      <xdr:colOff>193436</xdr:colOff>
      <xdr:row>106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64450" y="2040255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1381125</xdr:colOff>
      <xdr:row>8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view="pageBreakPreview" topLeftCell="B1" zoomScale="40" zoomScaleNormal="100" zoomScaleSheetLayoutView="40" workbookViewId="0">
      <selection activeCell="D25" sqref="D25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3" customWidth="1"/>
    <col min="3" max="3" width="50.42578125" style="2" customWidth="1"/>
    <col min="4" max="4" width="43.28515625" style="2" customWidth="1"/>
    <col min="5" max="5" width="44.42578125" style="2" customWidth="1"/>
    <col min="6" max="7" width="10.7109375" style="5" customWidth="1"/>
    <col min="8" max="8" width="20.710937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8" width="20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2:18" s="8" customFormat="1" ht="20.100000000000001" customHeight="1" x14ac:dyDescent="0.2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2:18" s="8" customFormat="1" ht="20.100000000000001" customHeight="1" x14ac:dyDescent="0.25"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2:18" s="8" customFormat="1" ht="20.100000000000001" customHeight="1" x14ac:dyDescent="0.25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2:18" s="8" customFormat="1" ht="20.100000000000001" customHeight="1" x14ac:dyDescent="0.35">
      <c r="B10" s="44" t="s">
        <v>36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46" t="s">
        <v>31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</row>
    <row r="13" spans="2:18" s="8" customFormat="1" ht="5.25" customHeight="1" x14ac:dyDescent="0.25">
      <c r="B13" s="39"/>
      <c r="C13" s="39"/>
      <c r="D13" s="39"/>
      <c r="E13" s="40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2:18" s="1" customFormat="1" ht="20.100000000000001" customHeight="1" x14ac:dyDescent="0.2">
      <c r="B14" s="49" t="s">
        <v>7</v>
      </c>
      <c r="C14" s="49" t="s">
        <v>10</v>
      </c>
      <c r="D14" s="55" t="s">
        <v>22</v>
      </c>
      <c r="E14" s="21"/>
      <c r="F14" s="57" t="s">
        <v>1</v>
      </c>
      <c r="G14" s="51" t="s">
        <v>18</v>
      </c>
      <c r="H14" s="60" t="s">
        <v>28</v>
      </c>
      <c r="I14" s="49" t="s">
        <v>14</v>
      </c>
      <c r="J14" s="51" t="s">
        <v>16</v>
      </c>
      <c r="K14" s="51"/>
      <c r="L14" s="51"/>
      <c r="M14" s="51"/>
      <c r="N14" s="51"/>
      <c r="O14" s="51"/>
      <c r="P14" s="22"/>
      <c r="Q14" s="22" t="s">
        <v>0</v>
      </c>
      <c r="R14" s="49" t="s">
        <v>15</v>
      </c>
    </row>
    <row r="15" spans="2:18" s="1" customFormat="1" ht="20.100000000000001" customHeight="1" x14ac:dyDescent="0.2">
      <c r="B15" s="49"/>
      <c r="C15" s="49"/>
      <c r="D15" s="55"/>
      <c r="E15" s="23" t="s">
        <v>25</v>
      </c>
      <c r="F15" s="57"/>
      <c r="G15" s="51"/>
      <c r="H15" s="60"/>
      <c r="I15" s="49"/>
      <c r="J15" s="52" t="s">
        <v>2</v>
      </c>
      <c r="K15" s="52"/>
      <c r="L15" s="52" t="s">
        <v>11</v>
      </c>
      <c r="M15" s="54" t="s">
        <v>9</v>
      </c>
      <c r="N15" s="54"/>
      <c r="O15" s="52" t="s">
        <v>8</v>
      </c>
      <c r="P15" s="24" t="s">
        <v>26</v>
      </c>
      <c r="Q15" s="52" t="s">
        <v>12</v>
      </c>
      <c r="R15" s="49"/>
    </row>
    <row r="16" spans="2:18" s="1" customFormat="1" ht="20.100000000000001" customHeight="1" x14ac:dyDescent="0.2">
      <c r="B16" s="50"/>
      <c r="C16" s="50"/>
      <c r="D16" s="56"/>
      <c r="E16" s="25"/>
      <c r="F16" s="58"/>
      <c r="G16" s="59"/>
      <c r="H16" s="61"/>
      <c r="I16" s="50"/>
      <c r="J16" s="26" t="s">
        <v>3</v>
      </c>
      <c r="K16" s="26" t="s">
        <v>4</v>
      </c>
      <c r="L16" s="53"/>
      <c r="M16" s="26" t="s">
        <v>5</v>
      </c>
      <c r="N16" s="26" t="s">
        <v>6</v>
      </c>
      <c r="O16" s="53"/>
      <c r="P16" s="27" t="s">
        <v>21</v>
      </c>
      <c r="Q16" s="53"/>
      <c r="R16" s="50"/>
    </row>
    <row r="17" spans="2:20" s="8" customFormat="1" ht="43.5" customHeight="1" x14ac:dyDescent="0.25">
      <c r="B17" s="28">
        <v>1</v>
      </c>
      <c r="C17" s="34" t="s">
        <v>24</v>
      </c>
      <c r="D17" s="35" t="s">
        <v>23</v>
      </c>
      <c r="E17" s="35" t="s">
        <v>34</v>
      </c>
      <c r="F17" s="36" t="s">
        <v>33</v>
      </c>
      <c r="G17" s="36" t="s">
        <v>20</v>
      </c>
      <c r="H17" s="37">
        <v>28500</v>
      </c>
      <c r="I17" s="38">
        <v>3486.65</v>
      </c>
      <c r="J17" s="37">
        <f>H17*2.87%</f>
        <v>817.95</v>
      </c>
      <c r="K17" s="37">
        <f>H17*7.1%</f>
        <v>2023.5</v>
      </c>
      <c r="L17" s="37">
        <f>H17*1.15%</f>
        <v>327.75</v>
      </c>
      <c r="M17" s="37">
        <f>H17*3.04%</f>
        <v>866.4</v>
      </c>
      <c r="N17" s="37">
        <f>H17*7.09%</f>
        <v>2020.65</v>
      </c>
      <c r="O17" s="37">
        <f>J17+K17+L17+M17+N17</f>
        <v>6056.25</v>
      </c>
      <c r="P17" s="37">
        <v>25</v>
      </c>
      <c r="Q17" s="37">
        <f>I17+J17+M17+P17</f>
        <v>5196</v>
      </c>
      <c r="R17" s="37">
        <f>H17-Q17</f>
        <v>23304</v>
      </c>
      <c r="T17" s="15"/>
    </row>
    <row r="18" spans="2:20" s="8" customFormat="1" ht="39.75" customHeight="1" x14ac:dyDescent="0.25">
      <c r="B18" s="28">
        <v>2</v>
      </c>
      <c r="C18" s="34" t="s">
        <v>27</v>
      </c>
      <c r="D18" s="35" t="s">
        <v>23</v>
      </c>
      <c r="E18" s="35" t="s">
        <v>32</v>
      </c>
      <c r="F18" s="36" t="s">
        <v>35</v>
      </c>
      <c r="G18" s="36" t="s">
        <v>20</v>
      </c>
      <c r="H18" s="37">
        <v>25000</v>
      </c>
      <c r="I18" s="38">
        <v>2559.6799999999998</v>
      </c>
      <c r="J18" s="37">
        <f t="shared" ref="J18:J19" si="0">H18*2.87%</f>
        <v>717.5</v>
      </c>
      <c r="K18" s="37">
        <f t="shared" ref="K18:K19" si="1">H18*7.1%</f>
        <v>1775</v>
      </c>
      <c r="L18" s="37">
        <f>H18*1.15%</f>
        <v>287.5</v>
      </c>
      <c r="M18" s="37">
        <f t="shared" ref="M18:M19" si="2">H18*3.04%</f>
        <v>760</v>
      </c>
      <c r="N18" s="37">
        <f t="shared" ref="N18:N19" si="3">H18*7.09%</f>
        <v>1772.5</v>
      </c>
      <c r="O18" s="37">
        <f t="shared" ref="O18:O19" si="4">J18+K18+L18+M18+N18</f>
        <v>5312.5</v>
      </c>
      <c r="P18" s="37">
        <v>25</v>
      </c>
      <c r="Q18" s="37">
        <f t="shared" ref="Q18:Q19" si="5">I18+J18+M18+P18</f>
        <v>4062.18</v>
      </c>
      <c r="R18" s="37">
        <f t="shared" ref="R18:R19" si="6">H18-Q18</f>
        <v>20937.82</v>
      </c>
      <c r="T18" s="15"/>
    </row>
    <row r="19" spans="2:20" s="8" customFormat="1" ht="7.5" hidden="1" customHeight="1" x14ac:dyDescent="0.25">
      <c r="B19" s="28">
        <v>4</v>
      </c>
      <c r="C19" s="29"/>
      <c r="D19" s="30"/>
      <c r="E19" s="30"/>
      <c r="F19" s="28" t="s">
        <v>13</v>
      </c>
      <c r="G19" s="28" t="s">
        <v>19</v>
      </c>
      <c r="H19" s="31"/>
      <c r="I19" s="32"/>
      <c r="J19" s="31">
        <f t="shared" si="0"/>
        <v>0</v>
      </c>
      <c r="K19" s="31">
        <f t="shared" si="1"/>
        <v>0</v>
      </c>
      <c r="L19" s="31"/>
      <c r="M19" s="31">
        <f t="shared" si="2"/>
        <v>0</v>
      </c>
      <c r="N19" s="31">
        <f t="shared" si="3"/>
        <v>0</v>
      </c>
      <c r="O19" s="31">
        <f t="shared" si="4"/>
        <v>0</v>
      </c>
      <c r="P19" s="31"/>
      <c r="Q19" s="31">
        <f t="shared" si="5"/>
        <v>0</v>
      </c>
      <c r="R19" s="31">
        <f t="shared" si="6"/>
        <v>0</v>
      </c>
      <c r="T19" s="15"/>
    </row>
    <row r="20" spans="2:20" ht="24.95" customHeight="1" x14ac:dyDescent="0.25">
      <c r="B20" s="47" t="s">
        <v>17</v>
      </c>
      <c r="C20" s="47"/>
      <c r="D20" s="47"/>
      <c r="E20" s="47"/>
      <c r="F20" s="47"/>
      <c r="G20" s="48"/>
      <c r="H20" s="33">
        <f t="shared" ref="H20:R20" si="7">SUM(H17:H19)</f>
        <v>53500</v>
      </c>
      <c r="I20" s="33">
        <f t="shared" si="7"/>
        <v>6046.33</v>
      </c>
      <c r="J20" s="33">
        <f t="shared" si="7"/>
        <v>1535.45</v>
      </c>
      <c r="K20" s="33">
        <f t="shared" si="7"/>
        <v>3798.5</v>
      </c>
      <c r="L20" s="33">
        <f t="shared" si="7"/>
        <v>615.25</v>
      </c>
      <c r="M20" s="33">
        <f t="shared" si="7"/>
        <v>1626.4</v>
      </c>
      <c r="N20" s="33">
        <f t="shared" si="7"/>
        <v>3793.15</v>
      </c>
      <c r="O20" s="33">
        <f t="shared" si="7"/>
        <v>11368.75</v>
      </c>
      <c r="P20" s="33">
        <f t="shared" si="7"/>
        <v>50</v>
      </c>
      <c r="Q20" s="33">
        <f t="shared" si="7"/>
        <v>9258.18</v>
      </c>
      <c r="R20" s="33">
        <f t="shared" si="7"/>
        <v>44241.82</v>
      </c>
    </row>
    <row r="21" spans="2:20" ht="24.95" customHeight="1" x14ac:dyDescent="0.25">
      <c r="H21" s="12"/>
      <c r="O21" s="6"/>
      <c r="P21" s="6"/>
      <c r="Q21" s="6"/>
      <c r="R21" s="6"/>
    </row>
    <row r="22" spans="2:20" ht="24.95" customHeight="1" x14ac:dyDescent="0.25">
      <c r="O22" s="6"/>
      <c r="P22" s="6"/>
      <c r="Q22" s="6"/>
      <c r="R22" s="6"/>
    </row>
    <row r="23" spans="2:20" ht="24.95" customHeight="1" x14ac:dyDescent="0.25">
      <c r="B23" s="14"/>
      <c r="O23" s="6"/>
      <c r="P23" s="6"/>
      <c r="Q23" s="6"/>
      <c r="R23" s="6"/>
    </row>
    <row r="24" spans="2:20" ht="24.95" customHeight="1" x14ac:dyDescent="0.25">
      <c r="I24" s="3"/>
    </row>
    <row r="25" spans="2:20" ht="24.95" customHeight="1" x14ac:dyDescent="0.25"/>
    <row r="26" spans="2:20" ht="24.95" customHeight="1" x14ac:dyDescent="0.25"/>
    <row r="27" spans="2:20" ht="24.95" customHeight="1" x14ac:dyDescent="0.25">
      <c r="I27" s="17"/>
    </row>
    <row r="28" spans="2:20" ht="24.95" customHeight="1" x14ac:dyDescent="0.25">
      <c r="D28" s="17"/>
      <c r="I28" s="20" t="s">
        <v>29</v>
      </c>
    </row>
    <row r="29" spans="2:20" ht="24.95" customHeight="1" x14ac:dyDescent="0.4">
      <c r="D29" s="16"/>
      <c r="I29" s="18" t="s">
        <v>30</v>
      </c>
    </row>
    <row r="30" spans="2:20" ht="24.95" customHeight="1" x14ac:dyDescent="0.25"/>
    <row r="31" spans="2:20" ht="24.95" customHeight="1" x14ac:dyDescent="0.25"/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4">
      <c r="I38" s="19"/>
    </row>
    <row r="39" spans="9:9" ht="24.95" customHeight="1" x14ac:dyDescent="0.25"/>
    <row r="40" spans="9:9" ht="24.95" customHeight="1" x14ac:dyDescent="0.25"/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</sheetData>
  <mergeCells count="21">
    <mergeCell ref="B20:G20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  <mergeCell ref="B13:R13"/>
    <mergeCell ref="B6:R7"/>
    <mergeCell ref="B8:R8"/>
    <mergeCell ref="B9:R9"/>
    <mergeCell ref="B10:R10"/>
    <mergeCell ref="B12:R12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Noviembre, 2024</vt:lpstr>
      <vt:lpstr>'Noviembre, 2024'!Área_de_impresión</vt:lpstr>
      <vt:lpstr>'Noviembre,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2024-10-04T13:59:28Z</cp:lastPrinted>
  <dcterms:created xsi:type="dcterms:W3CDTF">2017-09-27T15:04:47Z</dcterms:created>
  <dcterms:modified xsi:type="dcterms:W3CDTF">2024-12-05T13:36:01Z</dcterms:modified>
</cp:coreProperties>
</file>