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hp.LAPTOP-SL8RMULM\Desktop\"/>
    </mc:Choice>
  </mc:AlternateContent>
  <xr:revisionPtr revIDLastSave="0" documentId="8_{2A73A396-F41B-4194-99D6-C9BB64E707E2}" xr6:coauthVersionLast="47" xr6:coauthVersionMax="47" xr10:uidLastSave="{00000000-0000-0000-0000-000000000000}"/>
  <bookViews>
    <workbookView xWindow="-108" yWindow="-108" windowWidth="23256" windowHeight="12576" tabRatio="599" xr2:uid="{00000000-000D-0000-FFFF-FFFF00000000}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0" i="4" l="1"/>
  <c r="G30" i="4"/>
  <c r="L30" i="4" s="1"/>
  <c r="M30" i="4" s="1"/>
  <c r="H32" i="4" l="1"/>
  <c r="G32" i="4"/>
  <c r="L32" i="4" l="1"/>
  <c r="M32" i="4" s="1"/>
  <c r="H27" i="4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H26" i="4"/>
  <c r="L26" i="4" l="1"/>
  <c r="L22" i="4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7" i="4" l="1"/>
  <c r="B16482" i="4"/>
  <c r="B16484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<sst xmlns="http://schemas.openxmlformats.org/spreadsheetml/2006/main" count="125" uniqueCount="68">
  <si>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</si>
  <si>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</si>
  <si>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</si>
  <si>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</si>
  <si>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</si>
  <si>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</si>
  <si>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</si>
  <si>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</si>
  <si>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</si>
  <si>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</si>
  <si>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</si>
  <si>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</si>
  <si>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</si>
  <si>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</si>
  <si>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</si>
  <si>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</si>
  <si>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</si>
  <si>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</si>
  <si>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</si>
  <si>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</si>
  <si>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</si>
  <si>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</si>
  <si>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</si>
  <si>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</si>
  <si>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</si>
  <si>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</si>
  <si>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</si>
  <si>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</si>
  <si>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</si>
  <si>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</si>
  <si>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</si>
  <si>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</si>
  <si>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</si>
  <si>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</si>
  <si>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</si>
  <si>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</si>
  <si>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</si>
  <si>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</si>
  <si>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</si>
  <si>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</si>
  <si>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</si>
  <si>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</si>
  <si>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</si>
  <si>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</si>
  <si>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</si>
  <si>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</si>
  <si>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</si>
  <si>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</si>
  <si>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</si>
  <si>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</si>
  <si>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</si>
  <si>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</si>
  <si>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</si>
  <si>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</si>
  <si>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</si>
  <si>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</si>
  <si>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</si>
  <si>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</si>
  <si>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</si>
  <si>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</si>
  <si>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</si>
  <si>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</si>
  <si>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</si>
  <si>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</si>
  <si>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AUX. ADMINISTRATIVO</t>
  </si>
  <si>
    <t>AUX.  ADMINISTRATIVO</t>
  </si>
  <si>
    <t xml:space="preserve">JENNIFER MANRIQUEZ TORIBIO </t>
  </si>
  <si>
    <t>Correspondiente al mes de Agosto  del año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</si>
</sst>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3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5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5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5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43" fontId="4" fillId="2" borderId="0" xfId="1" applyFont="1" applyFill="1" applyBorder="1"/>
    <xf numFmtId="0" fontId="13" fillId="2" borderId="0" xfId="0" applyFont="1" applyFill="1"/>
    <xf numFmtId="43" fontId="13" fillId="2" borderId="0" xfId="1" applyFont="1" applyFill="1" applyBorder="1"/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7"/>
  <sheetViews>
    <sheetView showGridLines="0" tabSelected="1" zoomScale="55" zoomScaleNormal="55" zoomScaleSheetLayoutView="50" workbookViewId="0">
      <pane xSplit="2" ySplit="6" topLeftCell="C19" activePane="bottomRight" state="frozen"/>
      <selection pane="topRight" activeCell="C1" sqref="C1"/>
      <selection pane="bottomLeft" activeCell="A9" sqref="A9"/>
      <selection pane="bottomRight" activeCell="A3" sqref="A3:M3"/>
    </sheetView>
  </sheetViews>
  <sheetFormatPr baseColWidth="10" defaultColWidth="11.44140625" defaultRowHeight="13.8" x14ac:dyDescent="0.3"/>
  <cols>
    <col min="1" max="1" width="6.88671875" style="3" customWidth="1"/>
    <col min="2" max="2" width="48" style="9" customWidth="1"/>
    <col min="3" max="3" width="9.109375" style="3" customWidth="1"/>
    <col min="4" max="4" width="31.5546875" style="9" customWidth="1"/>
    <col min="5" max="5" width="20" style="9" customWidth="1"/>
    <col min="6" max="6" width="18.109375" style="2" customWidth="1"/>
    <col min="7" max="7" width="20.33203125" style="1" customWidth="1"/>
    <col min="8" max="8" width="20.5546875" style="1" customWidth="1"/>
    <col min="9" max="9" width="19.109375" style="1" customWidth="1"/>
    <col min="10" max="10" width="17.109375" style="1" customWidth="1"/>
    <col min="11" max="11" width="12.88671875" style="1" customWidth="1"/>
    <col min="12" max="13" width="20.88671875" style="1" customWidth="1"/>
    <col min="14" max="14" width="11.44140625" style="1"/>
    <col min="15" max="15" width="12.6640625" style="1" bestFit="1" customWidth="1"/>
    <col min="16" max="16" width="16" style="1" bestFit="1" customWidth="1"/>
    <col min="17" max="17" width="14.44140625" style="1" bestFit="1" customWidth="1"/>
    <col min="18" max="18" width="17" style="1" customWidth="1"/>
    <col min="19" max="16384" width="11.44140625" style="1"/>
  </cols>
  <sheetData>
    <row r="1" spans="1:14" ht="23.4" x14ac:dyDescent="0.45">
      <c r="A1" s="58" t="s">
        <v>48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4" ht="21" x14ac:dyDescent="0.4">
      <c r="A2" s="59" t="s">
        <v>15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4" ht="18" x14ac:dyDescent="0.35">
      <c r="A3" s="60" t="s">
        <v>67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"/>
    </row>
    <row r="4" spans="1:14" ht="18.600000000000001" thickBot="1" x14ac:dyDescent="0.4">
      <c r="A4" s="60"/>
      <c r="B4" s="60"/>
      <c r="C4" s="6"/>
      <c r="D4" s="8"/>
      <c r="E4" s="8"/>
      <c r="F4" s="6"/>
    </row>
    <row r="5" spans="1:14" ht="25.5" customHeight="1" thickBot="1" x14ac:dyDescent="0.35">
      <c r="A5" s="10"/>
      <c r="B5" s="11"/>
      <c r="C5" s="10"/>
      <c r="D5" s="11"/>
      <c r="E5" s="11"/>
      <c r="F5" s="12"/>
      <c r="G5" s="61" t="s">
        <v>10</v>
      </c>
      <c r="H5" s="62"/>
      <c r="I5" s="13"/>
      <c r="J5" s="13"/>
      <c r="K5" s="13"/>
      <c r="L5" s="13"/>
      <c r="M5" s="13"/>
    </row>
    <row r="6" spans="1:14" s="7" customFormat="1" ht="30" customHeight="1" x14ac:dyDescent="0.3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3">
      <c r="A7" s="41">
        <v>1</v>
      </c>
      <c r="B7" s="40" t="s">
        <v>53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3">
      <c r="A8" s="17">
        <v>2</v>
      </c>
      <c r="B8" s="35" t="s">
        <v>54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3">
      <c r="A9" s="41">
        <v>3</v>
      </c>
      <c r="B9" s="35" t="s">
        <v>62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3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3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3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3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3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3">
      <c r="A15" s="41">
        <v>9</v>
      </c>
      <c r="B15" s="40" t="s">
        <v>52</v>
      </c>
      <c r="C15" s="41" t="s">
        <v>17</v>
      </c>
      <c r="D15" s="40" t="s">
        <v>65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3">
      <c r="A16" s="41">
        <f t="shared" ref="A16:A29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3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3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3">
      <c r="A19" s="41">
        <f t="shared" si="5"/>
        <v>13</v>
      </c>
      <c r="B19" s="35" t="s">
        <v>49</v>
      </c>
      <c r="C19" s="41" t="s">
        <v>17</v>
      </c>
      <c r="D19" s="35" t="s">
        <v>65</v>
      </c>
      <c r="E19" s="35" t="s">
        <v>11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3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3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3">
      <c r="A22" s="41">
        <f t="shared" si="5"/>
        <v>16</v>
      </c>
      <c r="B22" s="35" t="s">
        <v>41</v>
      </c>
      <c r="C22" s="41" t="s">
        <v>17</v>
      </c>
      <c r="D22" s="35" t="s">
        <v>64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6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33" customFormat="1" ht="30" customHeight="1" x14ac:dyDescent="0.3">
      <c r="A23" s="23">
        <v>17</v>
      </c>
      <c r="B23" s="28" t="s">
        <v>55</v>
      </c>
      <c r="C23" s="27" t="s">
        <v>17</v>
      </c>
      <c r="D23" s="28" t="s">
        <v>42</v>
      </c>
      <c r="E23" s="28" t="s">
        <v>11</v>
      </c>
      <c r="F23" s="29">
        <v>45000</v>
      </c>
      <c r="G23" s="29">
        <f t="shared" si="2"/>
        <v>1291.5</v>
      </c>
      <c r="H23" s="29">
        <f t="shared" si="7"/>
        <v>1368</v>
      </c>
      <c r="I23" s="29">
        <v>1148.33</v>
      </c>
      <c r="J23" s="38">
        <v>25</v>
      </c>
      <c r="K23" s="31"/>
      <c r="L23" s="25">
        <f t="shared" ref="L23:L29" si="8">SUM(G23:J23)</f>
        <v>3832.83</v>
      </c>
      <c r="M23" s="26">
        <f t="shared" si="6"/>
        <v>41167.17</v>
      </c>
    </row>
    <row r="24" spans="1:16" s="33" customFormat="1" ht="30" customHeight="1" x14ac:dyDescent="0.3">
      <c r="A24" s="27">
        <f t="shared" si="5"/>
        <v>18</v>
      </c>
      <c r="B24" s="28" t="s">
        <v>56</v>
      </c>
      <c r="C24" s="27" t="s">
        <v>17</v>
      </c>
      <c r="D24" s="32" t="s">
        <v>5</v>
      </c>
      <c r="E24" s="28" t="s">
        <v>11</v>
      </c>
      <c r="F24" s="29">
        <v>30000</v>
      </c>
      <c r="G24" s="25">
        <f t="shared" si="2"/>
        <v>861</v>
      </c>
      <c r="H24" s="25">
        <f t="shared" si="7"/>
        <v>912</v>
      </c>
      <c r="I24" s="25"/>
      <c r="J24" s="38">
        <v>25</v>
      </c>
      <c r="K24" s="31"/>
      <c r="L24" s="25">
        <f t="shared" si="8"/>
        <v>1798</v>
      </c>
      <c r="M24" s="26">
        <f t="shared" si="6"/>
        <v>28202</v>
      </c>
    </row>
    <row r="25" spans="1:16" s="22" customFormat="1" ht="30" customHeight="1" x14ac:dyDescent="0.3">
      <c r="A25" s="27">
        <f t="shared" si="5"/>
        <v>19</v>
      </c>
      <c r="B25" s="28" t="s">
        <v>50</v>
      </c>
      <c r="C25" s="27" t="s">
        <v>16</v>
      </c>
      <c r="D25" s="32" t="s">
        <v>43</v>
      </c>
      <c r="E25" s="28" t="s">
        <v>11</v>
      </c>
      <c r="F25" s="29">
        <v>45000</v>
      </c>
      <c r="G25" s="29">
        <f t="shared" si="2"/>
        <v>1291.5</v>
      </c>
      <c r="H25" s="29">
        <f t="shared" si="7"/>
        <v>1368</v>
      </c>
      <c r="I25" s="29">
        <v>1148.33</v>
      </c>
      <c r="J25" s="38">
        <v>25</v>
      </c>
      <c r="K25" s="31"/>
      <c r="L25" s="25">
        <f t="shared" si="8"/>
        <v>3832.83</v>
      </c>
      <c r="M25" s="48">
        <f t="shared" si="6"/>
        <v>41167.17</v>
      </c>
    </row>
    <row r="26" spans="1:16" s="22" customFormat="1" ht="30" customHeight="1" x14ac:dyDescent="0.3">
      <c r="A26" s="23">
        <f t="shared" si="5"/>
        <v>20</v>
      </c>
      <c r="B26" s="40" t="s">
        <v>51</v>
      </c>
      <c r="C26" s="17" t="s">
        <v>17</v>
      </c>
      <c r="D26" s="40" t="s">
        <v>64</v>
      </c>
      <c r="E26" s="40" t="s">
        <v>11</v>
      </c>
      <c r="F26" s="34">
        <v>55000</v>
      </c>
      <c r="G26" s="25">
        <f t="shared" si="2"/>
        <v>1578.5</v>
      </c>
      <c r="H26" s="25">
        <f t="shared" si="7"/>
        <v>1672</v>
      </c>
      <c r="I26" s="25">
        <v>2559.6799999999998</v>
      </c>
      <c r="J26" s="38">
        <v>25</v>
      </c>
      <c r="K26" s="26">
        <v>1512.45</v>
      </c>
      <c r="L26" s="25">
        <f>SUM(G26:K26)</f>
        <v>7347.63</v>
      </c>
      <c r="M26" s="48">
        <f t="shared" si="6"/>
        <v>47652.37</v>
      </c>
    </row>
    <row r="27" spans="1:16" s="33" customFormat="1" ht="30" customHeight="1" x14ac:dyDescent="0.3">
      <c r="A27" s="23">
        <f t="shared" si="5"/>
        <v>21</v>
      </c>
      <c r="B27" s="24" t="s">
        <v>44</v>
      </c>
      <c r="C27" s="23" t="s">
        <v>16</v>
      </c>
      <c r="D27" s="30" t="s">
        <v>45</v>
      </c>
      <c r="E27" s="28" t="s">
        <v>11</v>
      </c>
      <c r="F27" s="25">
        <v>24000</v>
      </c>
      <c r="G27" s="25">
        <f t="shared" si="2"/>
        <v>688.8</v>
      </c>
      <c r="H27" s="25">
        <f>F27*3.04%</f>
        <v>729.6</v>
      </c>
      <c r="I27" s="34"/>
      <c r="J27" s="38">
        <v>25</v>
      </c>
      <c r="K27" s="31"/>
      <c r="L27" s="25">
        <f t="shared" si="8"/>
        <v>1443.4</v>
      </c>
      <c r="M27" s="49">
        <f t="shared" si="6"/>
        <v>22556.6</v>
      </c>
    </row>
    <row r="28" spans="1:16" s="33" customFormat="1" ht="30" customHeight="1" x14ac:dyDescent="0.3">
      <c r="A28" s="27">
        <f t="shared" si="5"/>
        <v>22</v>
      </c>
      <c r="B28" s="35" t="s">
        <v>46</v>
      </c>
      <c r="C28" s="17" t="s">
        <v>16</v>
      </c>
      <c r="D28" s="36" t="s">
        <v>13</v>
      </c>
      <c r="E28" s="35" t="s">
        <v>11</v>
      </c>
      <c r="F28" s="37">
        <v>35000</v>
      </c>
      <c r="G28" s="29">
        <f t="shared" si="2"/>
        <v>1004.5</v>
      </c>
      <c r="H28" s="29">
        <f>+F28*3.04%</f>
        <v>1064</v>
      </c>
      <c r="I28" s="29"/>
      <c r="J28" s="38">
        <v>25</v>
      </c>
      <c r="K28" s="31"/>
      <c r="L28" s="25">
        <f t="shared" si="8"/>
        <v>2093.5</v>
      </c>
      <c r="M28" s="48">
        <f t="shared" si="6"/>
        <v>32906.5</v>
      </c>
    </row>
    <row r="29" spans="1:16" s="22" customFormat="1" ht="30" customHeight="1" x14ac:dyDescent="0.3">
      <c r="A29" s="27">
        <f t="shared" si="5"/>
        <v>23</v>
      </c>
      <c r="B29" s="28" t="s">
        <v>47</v>
      </c>
      <c r="C29" s="27" t="s">
        <v>16</v>
      </c>
      <c r="D29" s="32" t="s">
        <v>65</v>
      </c>
      <c r="E29" s="28" t="s">
        <v>11</v>
      </c>
      <c r="F29" s="29">
        <v>25000</v>
      </c>
      <c r="G29" s="29">
        <f t="shared" si="2"/>
        <v>717.5</v>
      </c>
      <c r="H29" s="29">
        <f>+F29*3.04%</f>
        <v>760</v>
      </c>
      <c r="I29" s="29"/>
      <c r="J29" s="38">
        <v>25</v>
      </c>
      <c r="K29" s="31"/>
      <c r="L29" s="25">
        <f t="shared" si="8"/>
        <v>1502.5</v>
      </c>
      <c r="M29" s="48">
        <f t="shared" si="6"/>
        <v>23497.5</v>
      </c>
    </row>
    <row r="30" spans="1:16" s="22" customFormat="1" ht="30" customHeight="1" x14ac:dyDescent="0.3">
      <c r="A30" s="27">
        <f>B40+A29+1</f>
        <v>24</v>
      </c>
      <c r="B30" s="28" t="s">
        <v>58</v>
      </c>
      <c r="C30" s="27" t="s">
        <v>17</v>
      </c>
      <c r="D30" s="32" t="s">
        <v>5</v>
      </c>
      <c r="E30" s="28" t="s">
        <v>11</v>
      </c>
      <c r="F30" s="29">
        <v>35000</v>
      </c>
      <c r="G30" s="29">
        <f t="shared" ref="G30:G31" si="9">F30*2.87%</f>
        <v>1004.5</v>
      </c>
      <c r="H30" s="29">
        <f>+F30*3.04%</f>
        <v>1064</v>
      </c>
      <c r="I30" s="29"/>
      <c r="J30" s="38">
        <v>25</v>
      </c>
      <c r="K30" s="31"/>
      <c r="L30" s="25">
        <f t="shared" ref="L30:L31" si="10">SUM(G30:J30)</f>
        <v>2093.5</v>
      </c>
      <c r="M30" s="48">
        <f t="shared" ref="M30:M31" si="11">+F30-L30</f>
        <v>32906.5</v>
      </c>
    </row>
    <row r="31" spans="1:16" s="22" customFormat="1" ht="30" customHeight="1" x14ac:dyDescent="0.3">
      <c r="A31" s="27">
        <f>+A30+1</f>
        <v>25</v>
      </c>
      <c r="B31" s="28" t="s">
        <v>61</v>
      </c>
      <c r="C31" s="27" t="s">
        <v>16</v>
      </c>
      <c r="D31" s="32" t="s">
        <v>60</v>
      </c>
      <c r="E31" s="28" t="s">
        <v>11</v>
      </c>
      <c r="F31" s="29">
        <v>25000</v>
      </c>
      <c r="G31" s="29">
        <f t="shared" si="9"/>
        <v>717.5</v>
      </c>
      <c r="H31" s="29">
        <f>+F31*3.04%</f>
        <v>760</v>
      </c>
      <c r="I31" s="29"/>
      <c r="J31" s="38">
        <v>25</v>
      </c>
      <c r="K31" s="31"/>
      <c r="L31" s="25">
        <f t="shared" si="10"/>
        <v>1502.5</v>
      </c>
      <c r="M31" s="48">
        <f t="shared" si="11"/>
        <v>23497.5</v>
      </c>
    </row>
    <row r="32" spans="1:16" s="22" customFormat="1" ht="30" customHeight="1" x14ac:dyDescent="0.3">
      <c r="A32" s="27">
        <f>+A31+1</f>
        <v>26</v>
      </c>
      <c r="B32" s="28" t="s">
        <v>66</v>
      </c>
      <c r="C32" s="27" t="s">
        <v>17</v>
      </c>
      <c r="D32" s="32" t="s">
        <v>25</v>
      </c>
      <c r="E32" s="28" t="s">
        <v>11</v>
      </c>
      <c r="F32" s="29">
        <v>35000</v>
      </c>
      <c r="G32" s="29">
        <f t="shared" si="2"/>
        <v>1004.5</v>
      </c>
      <c r="H32" s="29">
        <f>+F32*3.04%</f>
        <v>1064</v>
      </c>
      <c r="I32" s="29"/>
      <c r="J32" s="38">
        <v>25</v>
      </c>
      <c r="K32" s="31"/>
      <c r="L32" s="25">
        <f t="shared" ref="L32" si="12">SUM(G32:J32)</f>
        <v>2093.5</v>
      </c>
      <c r="M32" s="48">
        <f t="shared" si="6"/>
        <v>32906.5</v>
      </c>
    </row>
    <row r="33" spans="1:13" s="22" customFormat="1" ht="30" hidden="1" customHeight="1" x14ac:dyDescent="0.3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3">
      <c r="A34" s="50"/>
      <c r="B34" s="51"/>
      <c r="C34" s="50"/>
      <c r="D34" s="52"/>
      <c r="E34" s="51"/>
      <c r="J34" s="18"/>
      <c r="K34" s="53"/>
      <c r="M34" s="54"/>
    </row>
    <row r="35" spans="1:13" s="22" customFormat="1" ht="30" customHeight="1" x14ac:dyDescent="0.3">
      <c r="A35" s="50"/>
      <c r="B35" s="51"/>
      <c r="C35" s="50"/>
      <c r="D35" s="52"/>
      <c r="E35" s="51"/>
      <c r="J35" s="18"/>
      <c r="K35" s="53"/>
      <c r="M35" s="54"/>
    </row>
    <row r="36" spans="1:13" s="22" customFormat="1" ht="30" customHeight="1" x14ac:dyDescent="0.3">
      <c r="A36" s="50"/>
      <c r="B36" s="51"/>
      <c r="C36" s="50"/>
      <c r="D36" s="52"/>
      <c r="E36" s="51"/>
      <c r="J36" s="18"/>
      <c r="K36" s="53"/>
      <c r="M36" s="54"/>
    </row>
    <row r="37" spans="1:13" s="22" customFormat="1" ht="45" customHeight="1" x14ac:dyDescent="0.3">
      <c r="A37" s="50"/>
      <c r="B37" s="51"/>
      <c r="C37" s="50"/>
      <c r="D37" s="52"/>
      <c r="E37" s="51"/>
      <c r="J37" s="18"/>
      <c r="K37" s="53"/>
      <c r="M37" s="54"/>
    </row>
    <row r="38" spans="1:13" s="22" customFormat="1" ht="30" customHeight="1" x14ac:dyDescent="0.3">
      <c r="A38" s="50"/>
      <c r="B38" s="51"/>
      <c r="C38" s="50"/>
      <c r="D38" s="52"/>
      <c r="E38" s="51"/>
      <c r="J38" s="18"/>
      <c r="K38" s="53"/>
      <c r="M38" s="54"/>
    </row>
    <row r="39" spans="1:13" s="22" customFormat="1" ht="30" customHeight="1" x14ac:dyDescent="0.3">
      <c r="A39" s="50"/>
      <c r="B39" s="51"/>
      <c r="C39" s="50"/>
      <c r="D39" s="52"/>
      <c r="E39" s="51"/>
      <c r="J39" s="18"/>
      <c r="K39" s="53"/>
      <c r="M39" s="54"/>
    </row>
    <row r="42" spans="1:13" ht="18" x14ac:dyDescent="0.35">
      <c r="F42" s="55" t="s">
        <v>57</v>
      </c>
      <c r="G42" s="56"/>
      <c r="H42" s="56"/>
    </row>
    <row r="43" spans="1:13" ht="18" x14ac:dyDescent="0.35">
      <c r="F43" s="57" t="s">
        <v>63</v>
      </c>
      <c r="G43" s="56"/>
      <c r="H43" s="56"/>
    </row>
    <row r="44" spans="1:13" ht="18" x14ac:dyDescent="0.35">
      <c r="D44" s="9" t="s">
        <v>59</v>
      </c>
      <c r="F44" s="57"/>
      <c r="G44" s="56"/>
      <c r="H44" s="56"/>
    </row>
    <row r="16448" spans="2:13" s="3" customFormat="1" x14ac:dyDescent="0.3">
      <c r="B16448" s="9"/>
      <c r="D16448" s="9"/>
      <c r="E16448" s="9"/>
      <c r="F16448" s="2"/>
      <c r="G16448" s="1"/>
      <c r="H16448" s="1"/>
      <c r="I16448" s="1"/>
      <c r="J16448" s="1"/>
      <c r="K16448" s="1"/>
      <c r="L16448" s="1"/>
      <c r="M16448" s="1"/>
    </row>
    <row r="16450" spans="2:13" s="3" customFormat="1" x14ac:dyDescent="0.3">
      <c r="B16450" s="9"/>
      <c r="D16450" s="9"/>
      <c r="E16450" s="9"/>
      <c r="F16450" s="2"/>
      <c r="G16450" s="1"/>
      <c r="H16450" s="1"/>
      <c r="I16450" s="1"/>
      <c r="J16450" s="1"/>
      <c r="K16450" s="1"/>
      <c r="L16450" s="1"/>
      <c r="M16450" s="1"/>
    </row>
    <row r="16466" spans="7:13" x14ac:dyDescent="0.3">
      <c r="G16466" s="3"/>
      <c r="H16466" s="3"/>
    </row>
    <row r="16468" spans="7:13" x14ac:dyDescent="0.3">
      <c r="G16468" s="3"/>
      <c r="H16468" s="3"/>
    </row>
    <row r="16478" spans="7:13" x14ac:dyDescent="0.3">
      <c r="J16478" s="3"/>
      <c r="K16478" s="3"/>
      <c r="L16478" s="3"/>
      <c r="M16478" s="3"/>
    </row>
    <row r="16480" spans="7:13" x14ac:dyDescent="0.3">
      <c r="J16480" s="3"/>
      <c r="K16480" s="3"/>
      <c r="L16480" s="3"/>
      <c r="M16480" s="3"/>
    </row>
    <row r="16481" spans="2:9" x14ac:dyDescent="0.3">
      <c r="I16481" s="3"/>
    </row>
    <row r="16482" spans="2:9" x14ac:dyDescent="0.3">
      <c r="B16482" s="9">
        <f>SUM(B6:B16481)</f>
        <v>0</v>
      </c>
    </row>
    <row r="16483" spans="2:9" x14ac:dyDescent="0.3">
      <c r="I16483" s="3"/>
    </row>
    <row r="16484" spans="2:9" x14ac:dyDescent="0.3">
      <c r="B16484" s="9">
        <f>SUM(B16482)</f>
        <v>0</v>
      </c>
    </row>
    <row r="999807" spans="12:12" x14ac:dyDescent="0.3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6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2023-08-03T14:00:00Z</cp:lastPrinted>
  <dcterms:created xsi:type="dcterms:W3CDTF">2019-01-11T19:06:47Z</dcterms:created>
  <dcterms:modified xsi:type="dcterms:W3CDTF">2023-09-08T12:42:15Z</dcterms:modified>
</cp:coreProperties>
</file>