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NOMINA FIJOS " sheetId="4" r:id="rId1"/>
  </sheets>
  <definedNames>
    <definedName name="_xlnm.Print_Area" localSheetId="0">'NOMINA FIJOS '!$A$1:$M$37</definedName>
    <definedName name="_xlnm.Print_Titles" localSheetId="0">'NOMINA FIJOS '!$1:$6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4" l="1"/>
  <c r="G30" i="4"/>
  <c r="L30" i="4" s="1"/>
  <c r="M30" i="4" s="1"/>
  <c r="H31" i="4" l="1"/>
  <c r="G31" i="4"/>
  <c r="L31" i="4" s="1"/>
  <c r="M31" i="4" s="1"/>
  <c r="H27" i="4" l="1"/>
  <c r="G27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L15" i="4" l="1"/>
  <c r="M15" i="4" s="1"/>
  <c r="M10" i="4" l="1"/>
  <c r="L27" i="4" l="1"/>
  <c r="G18" i="4"/>
  <c r="H18" i="4"/>
  <c r="H11" i="4"/>
  <c r="G11" i="4"/>
  <c r="L11" i="4" l="1"/>
  <c r="M11" i="4" l="1"/>
  <c r="M13" i="4" l="1"/>
  <c r="M14" i="4" l="1"/>
  <c r="H21" i="4" l="1"/>
  <c r="M27" i="4" l="1"/>
  <c r="G28" i="4" l="1"/>
  <c r="G7" i="4" l="1"/>
  <c r="G22" i="4"/>
  <c r="H22" i="4"/>
  <c r="G21" i="4"/>
  <c r="L21" i="4" s="1"/>
  <c r="G8" i="4"/>
  <c r="H8" i="4"/>
  <c r="G9" i="4"/>
  <c r="H9" i="4"/>
  <c r="H28" i="4"/>
  <c r="G19" i="4"/>
  <c r="H19" i="4"/>
  <c r="G23" i="4"/>
  <c r="H23" i="4"/>
  <c r="G26" i="4"/>
  <c r="L26" i="4" s="1"/>
  <c r="H26" i="4"/>
  <c r="L22" i="4" l="1"/>
  <c r="L9" i="4"/>
  <c r="M9" i="4" s="1"/>
  <c r="L8" i="4"/>
  <c r="M8" i="4" s="1"/>
  <c r="L23" i="4"/>
  <c r="M7" i="4" l="1"/>
  <c r="M22" i="4" l="1"/>
  <c r="M21" i="4" l="1"/>
  <c r="H12" i="4" l="1"/>
  <c r="G12" i="4"/>
  <c r="H25" i="4"/>
  <c r="G25" i="4"/>
  <c r="G29" i="4"/>
  <c r="H29" i="4"/>
  <c r="G24" i="4"/>
  <c r="H24" i="4"/>
  <c r="G16" i="4"/>
  <c r="G17" i="4"/>
  <c r="G20" i="4"/>
  <c r="H20" i="4"/>
  <c r="L12" i="4" l="1"/>
  <c r="L25" i="4"/>
  <c r="L24" i="4"/>
  <c r="L18" i="4"/>
  <c r="L29" i="4"/>
  <c r="L28" i="4"/>
  <c r="L16" i="4"/>
  <c r="L19" i="4"/>
  <c r="L20" i="4"/>
  <c r="M20" i="4" s="1"/>
  <c r="L17" i="4"/>
  <c r="M12" i="4" l="1"/>
  <c r="M25" i="4"/>
  <c r="M28" i="4"/>
  <c r="M24" i="4"/>
  <c r="M19" i="4"/>
  <c r="M23" i="4"/>
  <c r="M29" i="4"/>
  <c r="M26" i="4"/>
  <c r="M18" i="4"/>
  <c r="M17" i="4"/>
  <c r="M16" i="4"/>
  <c r="L999801" i="4" l="1"/>
  <c r="B16476" i="4"/>
  <c r="B16478" i="4" s="1"/>
  <c r="A24" i="4" l="1"/>
  <c r="A25" i="4" l="1"/>
  <c r="A26" i="4" l="1"/>
  <c r="A27" i="4" l="1"/>
  <c r="A28" i="4" l="1"/>
  <c r="A29" i="4" l="1"/>
  <c r="A30" i="4" s="1"/>
  <c r="A31" i="4" s="1"/>
</calcChain>
</file>

<file path=xl/sharedStrings.xml><?xml version="1.0" encoding="utf-8"?>
<sst xmlns="http://schemas.openxmlformats.org/spreadsheetml/2006/main" count="121" uniqueCount="67">
  <si>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</si>
  <si>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</si>
  <si>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</si>
  <si>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</si>
  <si>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</si>
  <si>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</si>
  <si>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</si>
  <si>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</si>
  <si>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</si>
  <si>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</si>
  <si>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</si>
  <si>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</si>
  <si>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</si>
  <si>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</si>
  <si>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</si>
  <si>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</si>
  <si>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</si>
  <si>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</si>
  <si>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</si>
  <si>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</si>
  <si>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</si>
  <si>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</si>
  <si>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</si>
  <si>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</si>
  <si>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</si>
  <si>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</si>
  <si>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</si>
  <si>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</si>
  <si>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</si>
  <si>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</si>
  <si>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</si>
  <si>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</si>
  <si>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</si>
  <si>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</si>
  <si>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</si>
  <si>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</si>
  <si>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</si>
  <si>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</si>
  <si>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</si>
  <si>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</si>
  <si>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</si>
  <si>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</si>
  <si>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</si>
  <si>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</si>
  <si>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</si>
  <si>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</si>
  <si>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</si>
  <si>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</si>
  <si>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</si>
  <si>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</si>
  <si>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</si>
  <si>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</si>
  <si>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</si>
  <si>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</si>
  <si>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</si>
  <si>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</si>
  <si>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</si>
  <si>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LCDO. VÍCTOR C. ZABALA SÁNCHEZ,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</si>
  <si>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</si>
  <si>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</si>
  <si>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</si>
  <si>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</si>
  <si>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</si>
  <si>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 xml:space="preserve">           Enc. División Recursos Humanos. </t>
  </si>
  <si>
    <t>Correspondiente al mes de Junio  del año 2023.</t>
  </si>
  <si>
    <t>AUX. ADMINISTRATIVO</t>
  </si>
  <si>
    <t>AUX. 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</si>
</sst>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 applyBorder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43" fontId="9" fillId="0" borderId="1" xfId="1" applyFont="1" applyFill="1" applyBorder="1"/>
    <xf numFmtId="165" fontId="6" fillId="0" borderId="2" xfId="0" applyNumberFormat="1" applyFont="1" applyFill="1" applyBorder="1" applyAlignment="1">
      <alignment horizontal="left" wrapText="1"/>
    </xf>
    <xf numFmtId="43" fontId="9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Fill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43" fontId="9" fillId="0" borderId="0" xfId="0" applyNumberFormat="1" applyFont="1" applyFill="1" applyBorder="1"/>
    <xf numFmtId="43" fontId="9" fillId="0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9801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B19" sqref="B19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ht="21" x14ac:dyDescent="0.35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4" ht="18.75" x14ac:dyDescent="0.3">
      <c r="A3" s="58" t="s">
        <v>64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/>
    </row>
    <row r="4" spans="1:14" ht="19.5" thickBot="1" x14ac:dyDescent="0.35">
      <c r="A4" s="58"/>
      <c r="B4" s="58"/>
      <c r="C4" s="45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9" t="s">
        <v>10</v>
      </c>
      <c r="H5" s="60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53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54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62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8" t="s">
        <v>24</v>
      </c>
      <c r="C10" s="41" t="s">
        <v>17</v>
      </c>
      <c r="D10" s="48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1512.45</v>
      </c>
      <c r="L11" s="34">
        <f>SUM(G11:K11)</f>
        <v>8570.1</v>
      </c>
      <c r="M11" s="38">
        <f t="shared" si="1"/>
        <v>51429.9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1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52</v>
      </c>
      <c r="C15" s="41" t="s">
        <v>17</v>
      </c>
      <c r="D15" s="40" t="s">
        <v>66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29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1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49</v>
      </c>
      <c r="C19" s="41" t="s">
        <v>17</v>
      </c>
      <c r="D19" s="35" t="s">
        <v>66</v>
      </c>
      <c r="E19" s="35" t="s">
        <v>11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6"/>
    </row>
    <row r="20" spans="1:16" s="21" customFormat="1" ht="30" customHeight="1" x14ac:dyDescent="0.25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/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39</v>
      </c>
      <c r="C21" s="41" t="s">
        <v>17</v>
      </c>
      <c r="D21" s="47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1512.45</v>
      </c>
      <c r="L21" s="34">
        <f>SUM(G21:K21)</f>
        <v>3014.95</v>
      </c>
      <c r="M21" s="38">
        <f t="shared" si="6"/>
        <v>21985.05</v>
      </c>
    </row>
    <row r="22" spans="1:16" s="43" customFormat="1" ht="30" customHeight="1" x14ac:dyDescent="0.25">
      <c r="A22" s="41">
        <f t="shared" si="5"/>
        <v>16</v>
      </c>
      <c r="B22" s="35" t="s">
        <v>41</v>
      </c>
      <c r="C22" s="41" t="s">
        <v>17</v>
      </c>
      <c r="D22" s="35" t="s">
        <v>65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6" si="7">+F22*3.04%</f>
        <v>1064</v>
      </c>
      <c r="I22" s="37"/>
      <c r="J22" s="38">
        <v>25</v>
      </c>
      <c r="K22" s="39">
        <v>1512.45</v>
      </c>
      <c r="L22" s="34">
        <f>SUM(G22:K22)</f>
        <v>3605.95</v>
      </c>
      <c r="M22" s="38">
        <f t="shared" si="6"/>
        <v>31394.05</v>
      </c>
    </row>
    <row r="23" spans="1:16" s="33" customFormat="1" ht="30" customHeight="1" x14ac:dyDescent="0.25">
      <c r="A23" s="23">
        <v>17</v>
      </c>
      <c r="B23" s="28" t="s">
        <v>55</v>
      </c>
      <c r="C23" s="27" t="s">
        <v>17</v>
      </c>
      <c r="D23" s="28" t="s">
        <v>42</v>
      </c>
      <c r="E23" s="28" t="s">
        <v>11</v>
      </c>
      <c r="F23" s="29">
        <v>45000</v>
      </c>
      <c r="G23" s="29">
        <f t="shared" si="2"/>
        <v>1291.5</v>
      </c>
      <c r="H23" s="29">
        <f t="shared" si="7"/>
        <v>1368</v>
      </c>
      <c r="I23" s="29">
        <v>1148.33</v>
      </c>
      <c r="J23" s="38">
        <v>25</v>
      </c>
      <c r="K23" s="31"/>
      <c r="L23" s="25">
        <f t="shared" ref="L23:L29" si="8">SUM(G23:J23)</f>
        <v>3832.83</v>
      </c>
      <c r="M23" s="26">
        <f t="shared" si="6"/>
        <v>41167.17</v>
      </c>
    </row>
    <row r="24" spans="1:16" s="33" customFormat="1" ht="30" customHeight="1" x14ac:dyDescent="0.25">
      <c r="A24" s="27">
        <f t="shared" si="5"/>
        <v>18</v>
      </c>
      <c r="B24" s="28" t="s">
        <v>56</v>
      </c>
      <c r="C24" s="27" t="s">
        <v>17</v>
      </c>
      <c r="D24" s="32" t="s">
        <v>5</v>
      </c>
      <c r="E24" s="28" t="s">
        <v>11</v>
      </c>
      <c r="F24" s="29">
        <v>30000</v>
      </c>
      <c r="G24" s="25">
        <f t="shared" si="2"/>
        <v>861</v>
      </c>
      <c r="H24" s="25">
        <f t="shared" si="7"/>
        <v>912</v>
      </c>
      <c r="I24" s="25"/>
      <c r="J24" s="38">
        <v>25</v>
      </c>
      <c r="K24" s="31"/>
      <c r="L24" s="25">
        <f t="shared" si="8"/>
        <v>1798</v>
      </c>
      <c r="M24" s="26">
        <f t="shared" si="6"/>
        <v>28202</v>
      </c>
    </row>
    <row r="25" spans="1:16" s="22" customFormat="1" ht="30" customHeight="1" x14ac:dyDescent="0.25">
      <c r="A25" s="27">
        <f t="shared" si="5"/>
        <v>19</v>
      </c>
      <c r="B25" s="28" t="s">
        <v>50</v>
      </c>
      <c r="C25" s="27" t="s">
        <v>16</v>
      </c>
      <c r="D25" s="32" t="s">
        <v>43</v>
      </c>
      <c r="E25" s="28" t="s">
        <v>11</v>
      </c>
      <c r="F25" s="29">
        <v>45000</v>
      </c>
      <c r="G25" s="29">
        <f t="shared" si="2"/>
        <v>1291.5</v>
      </c>
      <c r="H25" s="29">
        <f t="shared" si="7"/>
        <v>1368</v>
      </c>
      <c r="I25" s="29">
        <v>1148.33</v>
      </c>
      <c r="J25" s="38">
        <v>25</v>
      </c>
      <c r="K25" s="31"/>
      <c r="L25" s="25">
        <f t="shared" si="8"/>
        <v>3832.83</v>
      </c>
      <c r="M25" s="49">
        <f t="shared" si="6"/>
        <v>41167.17</v>
      </c>
    </row>
    <row r="26" spans="1:16" s="22" customFormat="1" ht="30" customHeight="1" x14ac:dyDescent="0.25">
      <c r="A26" s="23">
        <f t="shared" si="5"/>
        <v>20</v>
      </c>
      <c r="B26" s="40" t="s">
        <v>51</v>
      </c>
      <c r="C26" s="17" t="s">
        <v>17</v>
      </c>
      <c r="D26" s="40" t="s">
        <v>65</v>
      </c>
      <c r="E26" s="40" t="s">
        <v>11</v>
      </c>
      <c r="F26" s="34">
        <v>55000</v>
      </c>
      <c r="G26" s="25">
        <f t="shared" si="2"/>
        <v>1578.5</v>
      </c>
      <c r="H26" s="25">
        <f t="shared" si="7"/>
        <v>1672</v>
      </c>
      <c r="I26" s="25">
        <v>2559.6799999999998</v>
      </c>
      <c r="J26" s="38">
        <v>25</v>
      </c>
      <c r="K26" s="26">
        <v>1512.45</v>
      </c>
      <c r="L26" s="25">
        <f>SUM(G26:K26)</f>
        <v>7347.63</v>
      </c>
      <c r="M26" s="49">
        <f t="shared" si="6"/>
        <v>47652.37</v>
      </c>
    </row>
    <row r="27" spans="1:16" s="33" customFormat="1" ht="30" customHeight="1" x14ac:dyDescent="0.25">
      <c r="A27" s="23">
        <f t="shared" si="5"/>
        <v>21</v>
      </c>
      <c r="B27" s="24" t="s">
        <v>44</v>
      </c>
      <c r="C27" s="23" t="s">
        <v>16</v>
      </c>
      <c r="D27" s="30" t="s">
        <v>45</v>
      </c>
      <c r="E27" s="28" t="s">
        <v>11</v>
      </c>
      <c r="F27" s="25">
        <v>24000</v>
      </c>
      <c r="G27" s="25">
        <f t="shared" si="2"/>
        <v>688.8</v>
      </c>
      <c r="H27" s="25">
        <f>F27*3.04%</f>
        <v>729.6</v>
      </c>
      <c r="I27" s="34"/>
      <c r="J27" s="38">
        <v>25</v>
      </c>
      <c r="K27" s="31"/>
      <c r="L27" s="25">
        <f t="shared" si="8"/>
        <v>1443.4</v>
      </c>
      <c r="M27" s="50">
        <f t="shared" si="6"/>
        <v>22556.6</v>
      </c>
    </row>
    <row r="28" spans="1:16" s="33" customFormat="1" ht="30" customHeight="1" x14ac:dyDescent="0.25">
      <c r="A28" s="27">
        <f t="shared" si="5"/>
        <v>22</v>
      </c>
      <c r="B28" s="35" t="s">
        <v>46</v>
      </c>
      <c r="C28" s="17" t="s">
        <v>16</v>
      </c>
      <c r="D28" s="36" t="s">
        <v>13</v>
      </c>
      <c r="E28" s="35" t="s">
        <v>11</v>
      </c>
      <c r="F28" s="37">
        <v>35000</v>
      </c>
      <c r="G28" s="29">
        <f t="shared" si="2"/>
        <v>1004.5</v>
      </c>
      <c r="H28" s="29">
        <f>+F28*3.04%</f>
        <v>1064</v>
      </c>
      <c r="I28" s="29"/>
      <c r="J28" s="38">
        <v>25</v>
      </c>
      <c r="K28" s="31"/>
      <c r="L28" s="25">
        <f t="shared" si="8"/>
        <v>2093.5</v>
      </c>
      <c r="M28" s="49">
        <f t="shared" si="6"/>
        <v>32906.5</v>
      </c>
    </row>
    <row r="29" spans="1:16" s="22" customFormat="1" ht="30" customHeight="1" x14ac:dyDescent="0.25">
      <c r="A29" s="27">
        <f t="shared" si="5"/>
        <v>23</v>
      </c>
      <c r="B29" s="28" t="s">
        <v>47</v>
      </c>
      <c r="C29" s="27" t="s">
        <v>16</v>
      </c>
      <c r="D29" s="32" t="s">
        <v>66</v>
      </c>
      <c r="E29" s="28" t="s">
        <v>11</v>
      </c>
      <c r="F29" s="29">
        <v>25000</v>
      </c>
      <c r="G29" s="29">
        <f t="shared" si="2"/>
        <v>717.5</v>
      </c>
      <c r="H29" s="29">
        <f>+F29*3.04%</f>
        <v>760</v>
      </c>
      <c r="I29" s="29"/>
      <c r="J29" s="38">
        <v>25</v>
      </c>
      <c r="K29" s="31"/>
      <c r="L29" s="25">
        <f t="shared" si="8"/>
        <v>1502.5</v>
      </c>
      <c r="M29" s="49">
        <f t="shared" si="6"/>
        <v>23497.5</v>
      </c>
    </row>
    <row r="30" spans="1:16" s="22" customFormat="1" ht="30" customHeight="1" x14ac:dyDescent="0.25">
      <c r="A30" s="27">
        <f>B34+A29+1</f>
        <v>24</v>
      </c>
      <c r="B30" s="28" t="s">
        <v>58</v>
      </c>
      <c r="C30" s="27" t="s">
        <v>17</v>
      </c>
      <c r="D30" s="32" t="s">
        <v>5</v>
      </c>
      <c r="E30" s="28" t="s">
        <v>11</v>
      </c>
      <c r="F30" s="29">
        <v>35000</v>
      </c>
      <c r="G30" s="29">
        <f t="shared" ref="G30" si="9">F30*2.87%</f>
        <v>1004.5</v>
      </c>
      <c r="H30" s="29">
        <f>+F30*3.04%</f>
        <v>1064</v>
      </c>
      <c r="I30" s="29"/>
      <c r="J30" s="38">
        <v>25</v>
      </c>
      <c r="K30" s="31"/>
      <c r="L30" s="25">
        <f t="shared" ref="L30" si="10">SUM(G30:J30)</f>
        <v>2093.5</v>
      </c>
      <c r="M30" s="49">
        <f t="shared" ref="M30" si="11">+F30-L30</f>
        <v>32906.5</v>
      </c>
    </row>
    <row r="31" spans="1:16" s="22" customFormat="1" ht="30" customHeight="1" x14ac:dyDescent="0.25">
      <c r="A31" s="27">
        <f>+A30+1</f>
        <v>25</v>
      </c>
      <c r="B31" s="28" t="s">
        <v>61</v>
      </c>
      <c r="C31" s="27" t="s">
        <v>16</v>
      </c>
      <c r="D31" s="32" t="s">
        <v>60</v>
      </c>
      <c r="E31" s="28" t="s">
        <v>11</v>
      </c>
      <c r="F31" s="29">
        <v>25000</v>
      </c>
      <c r="G31" s="29">
        <f t="shared" si="2"/>
        <v>717.5</v>
      </c>
      <c r="H31" s="29">
        <f>+F31*3.04%</f>
        <v>760</v>
      </c>
      <c r="I31" s="29"/>
      <c r="J31" s="38">
        <v>25</v>
      </c>
      <c r="K31" s="31"/>
      <c r="L31" s="25">
        <f t="shared" ref="L31" si="12">SUM(G31:J31)</f>
        <v>1502.5</v>
      </c>
      <c r="M31" s="49">
        <f t="shared" si="6"/>
        <v>23497.5</v>
      </c>
    </row>
    <row r="32" spans="1:16" s="22" customFormat="1" ht="30" hidden="1" customHeight="1" x14ac:dyDescent="0.25">
      <c r="A32" s="27">
        <v>25</v>
      </c>
      <c r="B32" s="28"/>
      <c r="C32" s="27"/>
      <c r="D32" s="32"/>
      <c r="E32" s="28"/>
      <c r="F32" s="29"/>
      <c r="G32" s="29"/>
      <c r="H32" s="29"/>
      <c r="I32" s="29"/>
      <c r="J32" s="38"/>
      <c r="K32" s="31"/>
      <c r="L32" s="25"/>
      <c r="M32" s="49"/>
    </row>
    <row r="33" spans="1:13" s="22" customFormat="1" ht="30" customHeight="1" x14ac:dyDescent="0.25">
      <c r="A33" s="51"/>
      <c r="B33" s="52"/>
      <c r="C33" s="51"/>
      <c r="D33" s="53"/>
      <c r="E33" s="52"/>
      <c r="J33" s="18"/>
      <c r="K33" s="54"/>
      <c r="M33" s="55"/>
    </row>
    <row r="36" spans="1:13" ht="15.75" x14ac:dyDescent="0.25">
      <c r="F36" s="20" t="s">
        <v>57</v>
      </c>
      <c r="G36" s="13"/>
    </row>
    <row r="37" spans="1:13" ht="15.75" x14ac:dyDescent="0.25">
      <c r="F37" s="19" t="s">
        <v>63</v>
      </c>
      <c r="G37" s="13"/>
    </row>
    <row r="38" spans="1:13" ht="15.75" x14ac:dyDescent="0.25">
      <c r="D38" s="9" t="s">
        <v>59</v>
      </c>
      <c r="F38" s="19"/>
      <c r="G38" s="13"/>
    </row>
    <row r="16442" spans="2:13" s="3" customFormat="1" x14ac:dyDescent="0.2">
      <c r="B16442" s="9"/>
      <c r="D16442" s="9"/>
      <c r="E16442" s="9"/>
      <c r="F16442" s="2"/>
      <c r="G16442" s="1"/>
      <c r="H16442" s="1"/>
      <c r="I16442" s="1"/>
      <c r="J16442" s="1"/>
      <c r="K16442" s="1"/>
      <c r="L16442" s="1"/>
      <c r="M16442" s="1"/>
    </row>
    <row r="16444" spans="2:13" s="3" customFormat="1" x14ac:dyDescent="0.2">
      <c r="B16444" s="9"/>
      <c r="D16444" s="9"/>
      <c r="E16444" s="9"/>
      <c r="F16444" s="2"/>
      <c r="G16444" s="1"/>
      <c r="H16444" s="1"/>
      <c r="I16444" s="1"/>
      <c r="J16444" s="1"/>
      <c r="K16444" s="1"/>
      <c r="L16444" s="1"/>
      <c r="M16444" s="1"/>
    </row>
    <row r="16460" spans="7:8" x14ac:dyDescent="0.2">
      <c r="G16460" s="3"/>
      <c r="H16460" s="3"/>
    </row>
    <row r="16462" spans="7:8" x14ac:dyDescent="0.2">
      <c r="G16462" s="3"/>
      <c r="H16462" s="3"/>
    </row>
    <row r="16472" spans="2:13" x14ac:dyDescent="0.2">
      <c r="J16472" s="3"/>
      <c r="K16472" s="3"/>
      <c r="L16472" s="3"/>
      <c r="M16472" s="3"/>
    </row>
    <row r="16474" spans="2:13" x14ac:dyDescent="0.2">
      <c r="J16474" s="3"/>
      <c r="K16474" s="3"/>
      <c r="L16474" s="3"/>
      <c r="M16474" s="3"/>
    </row>
    <row r="16475" spans="2:13" x14ac:dyDescent="0.2">
      <c r="I16475" s="3"/>
    </row>
    <row r="16476" spans="2:13" x14ac:dyDescent="0.2">
      <c r="B16476" s="9">
        <f>SUM(B6:B16475)</f>
        <v>0</v>
      </c>
    </row>
    <row r="16477" spans="2:13" x14ac:dyDescent="0.2">
      <c r="I16477" s="3"/>
    </row>
    <row r="16478" spans="2:13" x14ac:dyDescent="0.2">
      <c r="B16478" s="9">
        <f>SUM(B16476)</f>
        <v>0</v>
      </c>
    </row>
    <row r="999801" spans="12:12" x14ac:dyDescent="0.2">
      <c r="L999801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2" orientation="landscape" r:id="rId1"/>
  <rowBreaks count="1" manualBreakCount="1">
    <brk id="21" max="12" man="1"/>
  </rowBreaks>
  <ignoredErrors>
    <ignoredError sqref="L18 L27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2023-07-03T15:32:42Z</cp:lastPrinted>
  <dcterms:created xsi:type="dcterms:W3CDTF">2019-01-11T19:06:47Z</dcterms:created>
  <dcterms:modified xsi:type="dcterms:W3CDTF">2023-07-06T13:08:57Z</dcterms:modified>
</cp:coreProperties>
</file>