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ABRIL 2023\RRHH\"/>
    </mc:Choice>
  </mc:AlternateContent>
  <xr:revisionPtr revIDLastSave="0" documentId="8_{3B77D101-0BF0-4E06-9C04-7BE76548BF8F}" xr6:coauthVersionLast="47" xr6:coauthVersionMax="47" xr10:uidLastSave="{00000000-0000-0000-0000-000000000000}"/>
  <bookViews>
    <workbookView xWindow="-120" yWindow="-120" windowWidth="24240" windowHeight="13140" xr2:uid="{DB47CDC2-B1D2-4AE1-9557-3F5A8DD0944E}"/>
  </bookViews>
  <sheets>
    <sheet name="PERSONAL TEMPORAL" sheetId="1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47868" i="1" l="1"/>
  <c r="B64541" i="1"/>
  <c r="B64539" i="1"/>
  <c r="J11" i="1"/>
  <c r="M11" i="1" s="1"/>
  <c r="N11" i="1" s="1"/>
  <c r="I11" i="1"/>
  <c r="M10" i="1"/>
  <c r="N10" i="1" s="1"/>
  <c r="J10" i="1"/>
  <c r="I10" i="1"/>
  <c r="A10" i="1"/>
  <c r="A11" i="1" s="1"/>
  <c r="J9" i="1"/>
  <c r="I9" i="1"/>
  <c r="M9" i="1" s="1"/>
  <c r="N9" i="1" s="1"/>
</calcChain>
</file>

<file path=xl/sharedStrings.xml><?xml version="1.0" encoding="utf-8"?>
<sst xmlns="http://schemas.openxmlformats.org/spreadsheetml/2006/main" count="38" uniqueCount="33">
  <si>
    <t xml:space="preserve">INSTITUTO DUARTIANO </t>
  </si>
  <si>
    <t>NÓMINA DE SUELDOS: PERSONAL TEMPORAL</t>
  </si>
  <si>
    <t>Correspondiente al mes de Abril del año 2023</t>
  </si>
  <si>
    <t>Seguridad Social</t>
  </si>
  <si>
    <t>NO.</t>
  </si>
  <si>
    <t>Nombres y Apellidos</t>
  </si>
  <si>
    <t>Género</t>
  </si>
  <si>
    <t>Funcion</t>
  </si>
  <si>
    <t xml:space="preserve">Tipo Empleado </t>
  </si>
  <si>
    <t>F. Inicio</t>
  </si>
  <si>
    <t>F. Final</t>
  </si>
  <si>
    <t>Ingreso Bruto</t>
  </si>
  <si>
    <t>AFP (2.87)</t>
  </si>
  <si>
    <t>SFS ( 3.04)</t>
  </si>
  <si>
    <t>Impuesto Sobre Renta ISR</t>
  </si>
  <si>
    <t xml:space="preserve">Otros Descuentos </t>
  </si>
  <si>
    <t xml:space="preserve">Total de Descuentos </t>
  </si>
  <si>
    <t>Sueldo Neto</t>
  </si>
  <si>
    <t>LCDA. JACINTO ESTEBAN PICHARDO VICIOSO</t>
  </si>
  <si>
    <t>M</t>
  </si>
  <si>
    <t xml:space="preserve">ENC. DIVISIÓN DIFUSIÓN Y PROMOCIÓN DE OBRAS DE DUARTE. </t>
  </si>
  <si>
    <t xml:space="preserve">TEMPORAL </t>
  </si>
  <si>
    <t xml:space="preserve"> 01 DE ENERO DEL 2023</t>
  </si>
  <si>
    <t xml:space="preserve"> 01 DE JULIO DEL 2023</t>
  </si>
  <si>
    <t>LCDA. JUNIOR STALIN TORRES MOREL</t>
  </si>
  <si>
    <t xml:space="preserve">ENCARGADO ADMINISTRATIVO </t>
  </si>
  <si>
    <t>LCDA. MIRIAM YADHIRA DEL JESUS CASTILLO</t>
  </si>
  <si>
    <t>F</t>
  </si>
  <si>
    <t>RESPOSNABLE DE ACCESO A LA INFORMACIÓN (RAI)</t>
  </si>
  <si>
    <t xml:space="preserve"> 01 DE MARZO  DEL 2023</t>
  </si>
  <si>
    <t xml:space="preserve"> 01 DE SEPTIEMBRE DEL 2023</t>
  </si>
  <si>
    <t>LCDO. VÍCTOR ZABALA SÁNCHEZ</t>
  </si>
  <si>
    <t xml:space="preserve">ENC. DIVISION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</si>
</sst>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43" fontId="2" fillId="2" borderId="0" xfId="1" applyFont="1" applyFill="1" applyBorder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43" fontId="7" fillId="2" borderId="0" xfId="1" applyFont="1" applyFill="1" applyBorder="1"/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7" fillId="2" borderId="0" xfId="0" applyFont="1" applyFill="1"/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43" fontId="10" fillId="0" borderId="5" xfId="1" applyFont="1" applyFill="1" applyBorder="1" applyAlignment="1">
      <alignment horizontal="center" wrapText="1"/>
    </xf>
    <xf numFmtId="43" fontId="10" fillId="0" borderId="4" xfId="1" applyFont="1" applyFill="1" applyBorder="1" applyAlignment="1">
      <alignment horizontal="center"/>
    </xf>
    <xf numFmtId="0" fontId="10" fillId="0" borderId="4" xfId="0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3" fontId="10" fillId="0" borderId="4" xfId="0" applyNumberFormat="1" applyFont="1" applyBorder="1" applyAlignment="1">
      <alignment horizontal="center" vertical="center"/>
    </xf>
    <xf numFmtId="43" fontId="10" fillId="0" borderId="4" xfId="1" applyFont="1" applyFill="1" applyBorder="1" applyAlignment="1">
      <alignment horizontal="left" vertical="center"/>
    </xf>
    <xf numFmtId="43" fontId="10" fillId="0" borderId="4" xfId="0" applyNumberFormat="1" applyFont="1" applyBorder="1" applyAlignment="1">
      <alignment horizontal="left" vertical="center"/>
    </xf>
    <xf numFmtId="43" fontId="2" fillId="0" borderId="0" xfId="1" applyFont="1" applyFill="1" applyBorder="1"/>
    <xf numFmtId="43" fontId="10" fillId="2" borderId="5" xfId="1" applyFont="1" applyFill="1" applyBorder="1" applyAlignment="1">
      <alignment horizontal="center" wrapText="1"/>
    </xf>
    <xf numFmtId="43" fontId="10" fillId="2" borderId="4" xfId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43" fontId="10" fillId="2" borderId="5" xfId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/>
    </xf>
    <xf numFmtId="0" fontId="10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3" fontId="10" fillId="0" borderId="5" xfId="0" applyNumberFormat="1" applyFont="1" applyBorder="1" applyAlignment="1">
      <alignment horizontal="center" vertical="center"/>
    </xf>
    <xf numFmtId="43" fontId="10" fillId="0" borderId="5" xfId="1" applyFont="1" applyFill="1" applyBorder="1" applyAlignment="1">
      <alignment horizontal="left" vertical="center"/>
    </xf>
    <xf numFmtId="43" fontId="10" fillId="0" borderId="5" xfId="0" applyNumberFormat="1" applyFont="1" applyBorder="1" applyAlignment="1">
      <alignment horizontal="left" vertical="center"/>
    </xf>
    <xf numFmtId="0" fontId="11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4" fontId="2" fillId="2" borderId="0" xfId="0" applyNumberFormat="1" applyFont="1" applyFill="1"/>
  </cellXfs>
  <cellStyles count="2">
    <cellStyle name="Millares 2" xfId="1" xr:uid="{28428632-F9A6-437D-9B15-A59766FA830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2103FE-B585-44FD-8D83-FAD1BEB8D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321" y="34636"/>
          <a:ext cx="1285875" cy="12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C9F81-021E-497C-AFBB-37CFD99B6BA8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4" sqref="C14"/>
    </sheetView>
  </sheetViews>
  <sheetFormatPr baseColWidth="10" defaultColWidth="11.42578125" defaultRowHeight="12.75" x14ac:dyDescent="0.2"/>
  <cols>
    <col min="1" max="1" width="6.42578125" style="1" customWidth="1"/>
    <col min="2" max="2" width="40.85546875" style="4" customWidth="1"/>
    <col min="3" max="3" width="10.7109375" style="1" customWidth="1"/>
    <col min="4" max="4" width="38.5703125" style="4" customWidth="1"/>
    <col min="5" max="5" width="18.85546875" style="4" customWidth="1"/>
    <col min="6" max="6" width="28.42578125" style="4" customWidth="1"/>
    <col min="7" max="7" width="28.7109375" style="4" customWidth="1"/>
    <col min="8" max="8" width="19.140625" style="5" bestFit="1" customWidth="1"/>
    <col min="9" max="9" width="17.140625" style="6" customWidth="1"/>
    <col min="10" max="10" width="15.5703125" style="6" customWidth="1"/>
    <col min="11" max="11" width="14.5703125" style="6" customWidth="1"/>
    <col min="12" max="12" width="13" style="6" customWidth="1"/>
    <col min="13" max="13" width="15.7109375" style="6" customWidth="1"/>
    <col min="14" max="14" width="17.5703125" style="6" bestFit="1" customWidth="1"/>
    <col min="16" max="16" width="12.42578125" style="6" bestFit="1" customWidth="1"/>
    <col min="17" max="17" width="13.28515625" style="6" customWidth="1"/>
    <col min="18" max="16384" width="11.42578125" style="6"/>
  </cols>
  <sheetData>
    <row r="2" spans="1:15" x14ac:dyDescent="0.2">
      <c r="B2" s="2"/>
      <c r="C2" s="3"/>
    </row>
    <row r="3" spans="1:15" ht="23.25" x14ac:dyDescent="0.35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5" ht="21" x14ac:dyDescent="0.3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5" ht="18.75" x14ac:dyDescent="0.3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5" ht="6.75" customHeight="1" thickBot="1" x14ac:dyDescent="0.35">
      <c r="A6" s="9"/>
      <c r="B6" s="9"/>
      <c r="C6" s="10"/>
      <c r="D6" s="2"/>
      <c r="E6" s="2"/>
      <c r="F6" s="2"/>
      <c r="G6" s="2"/>
      <c r="H6" s="10"/>
    </row>
    <row r="7" spans="1:15" ht="24.75" customHeight="1" thickBot="1" x14ac:dyDescent="0.3">
      <c r="A7" s="11"/>
      <c r="B7" s="11"/>
      <c r="C7" s="12"/>
      <c r="D7" s="13"/>
      <c r="E7" s="13"/>
      <c r="F7" s="13"/>
      <c r="G7" s="13"/>
      <c r="H7" s="14"/>
      <c r="I7" s="15" t="s">
        <v>3</v>
      </c>
      <c r="J7" s="16"/>
      <c r="K7" s="17"/>
      <c r="L7" s="17"/>
      <c r="M7" s="17"/>
      <c r="N7" s="17"/>
    </row>
    <row r="8" spans="1:15" s="5" customFormat="1" ht="63" x14ac:dyDescent="0.2">
      <c r="A8" s="18" t="s">
        <v>4</v>
      </c>
      <c r="B8" s="18" t="s">
        <v>5</v>
      </c>
      <c r="C8" s="18" t="s">
        <v>6</v>
      </c>
      <c r="D8" s="18" t="s">
        <v>7</v>
      </c>
      <c r="E8" s="18" t="s">
        <v>8</v>
      </c>
      <c r="F8" s="18" t="s">
        <v>9</v>
      </c>
      <c r="G8" s="18" t="s">
        <v>10</v>
      </c>
      <c r="H8" s="19" t="s">
        <v>11</v>
      </c>
      <c r="I8" s="18" t="s">
        <v>12</v>
      </c>
      <c r="J8" s="18" t="s">
        <v>13</v>
      </c>
      <c r="K8" s="19" t="s">
        <v>14</v>
      </c>
      <c r="L8" s="19" t="s">
        <v>15</v>
      </c>
      <c r="M8" s="19" t="s">
        <v>16</v>
      </c>
      <c r="N8" s="19" t="s">
        <v>17</v>
      </c>
      <c r="O8"/>
    </row>
    <row r="9" spans="1:15" s="29" customFormat="1" ht="63" x14ac:dyDescent="0.35">
      <c r="A9" s="20">
        <v>1</v>
      </c>
      <c r="B9" s="21" t="s">
        <v>18</v>
      </c>
      <c r="C9" s="22" t="s">
        <v>19</v>
      </c>
      <c r="D9" s="23" t="s">
        <v>20</v>
      </c>
      <c r="E9" s="24" t="s">
        <v>21</v>
      </c>
      <c r="F9" s="25" t="s">
        <v>22</v>
      </c>
      <c r="G9" s="25" t="s">
        <v>23</v>
      </c>
      <c r="H9" s="26">
        <v>85000</v>
      </c>
      <c r="I9" s="27">
        <f>H9*2.87%</f>
        <v>2439.5</v>
      </c>
      <c r="J9" s="27">
        <f>+H9*3.04%</f>
        <v>2584</v>
      </c>
      <c r="K9" s="27">
        <v>8577.06</v>
      </c>
      <c r="L9" s="28">
        <v>25</v>
      </c>
      <c r="M9" s="27">
        <f>SUM(I9:L9)</f>
        <v>13625.56</v>
      </c>
      <c r="N9" s="28">
        <f>+H9-M9</f>
        <v>71374.44</v>
      </c>
      <c r="O9"/>
    </row>
    <row r="10" spans="1:15" s="29" customFormat="1" ht="39" customHeight="1" x14ac:dyDescent="0.35">
      <c r="A10" s="20">
        <f>+A9+1</f>
        <v>2</v>
      </c>
      <c r="B10" s="30" t="s">
        <v>24</v>
      </c>
      <c r="C10" s="31" t="s">
        <v>19</v>
      </c>
      <c r="D10" s="23" t="s">
        <v>25</v>
      </c>
      <c r="E10" s="24" t="s">
        <v>21</v>
      </c>
      <c r="F10" s="25" t="s">
        <v>22</v>
      </c>
      <c r="G10" s="25" t="s">
        <v>23</v>
      </c>
      <c r="H10" s="26">
        <v>85000</v>
      </c>
      <c r="I10" s="27">
        <f>H10*2.87%</f>
        <v>2439.5</v>
      </c>
      <c r="J10" s="27">
        <f>+H10*3.04%</f>
        <v>2584</v>
      </c>
      <c r="K10" s="28">
        <v>8577.06</v>
      </c>
      <c r="L10" s="28">
        <v>25</v>
      </c>
      <c r="M10" s="27">
        <f>SUM(I10:L10)</f>
        <v>13625.56</v>
      </c>
      <c r="N10" s="28">
        <f>+H10-M10</f>
        <v>71374.44</v>
      </c>
      <c r="O10"/>
    </row>
    <row r="11" spans="1:15" s="29" customFormat="1" ht="39" customHeight="1" x14ac:dyDescent="0.35">
      <c r="A11" s="32">
        <f>+A10+1</f>
        <v>3</v>
      </c>
      <c r="B11" s="30" t="s">
        <v>26</v>
      </c>
      <c r="C11" s="33" t="s">
        <v>27</v>
      </c>
      <c r="D11" s="34" t="s">
        <v>28</v>
      </c>
      <c r="E11" s="35" t="s">
        <v>21</v>
      </c>
      <c r="F11" s="36" t="s">
        <v>29</v>
      </c>
      <c r="G11" s="36" t="s">
        <v>30</v>
      </c>
      <c r="H11" s="37">
        <v>60000</v>
      </c>
      <c r="I11" s="38">
        <f>H11*2.87%</f>
        <v>1722</v>
      </c>
      <c r="J11" s="38">
        <f>+H11*3.04%</f>
        <v>1824</v>
      </c>
      <c r="K11" s="39">
        <v>3486.68</v>
      </c>
      <c r="L11" s="28">
        <v>25</v>
      </c>
      <c r="M11" s="27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40"/>
      <c r="G24" s="41" t="s">
        <v>31</v>
      </c>
      <c r="H24" s="40"/>
    </row>
    <row r="25" spans="6:8" ht="23.25" x14ac:dyDescent="0.35">
      <c r="F25" s="40"/>
      <c r="G25" s="42" t="s">
        <v>32</v>
      </c>
      <c r="H25" s="40"/>
    </row>
    <row r="64526" spans="2:15" s="1" customFormat="1" x14ac:dyDescent="0.2">
      <c r="B64526" s="4"/>
      <c r="D64526" s="4"/>
      <c r="E64526" s="4"/>
      <c r="F64526" s="4"/>
      <c r="G64526" s="4"/>
      <c r="H64526" s="5"/>
      <c r="I64526" s="6"/>
      <c r="J64526" s="6"/>
      <c r="K64526" s="6"/>
      <c r="L64526" s="6"/>
      <c r="M64526" s="6"/>
      <c r="N64526" s="6"/>
      <c r="O64526"/>
    </row>
    <row r="64527" spans="2:15" x14ac:dyDescent="0.2">
      <c r="I64527" s="1"/>
      <c r="J64527" s="1"/>
    </row>
    <row r="64528" spans="2:15" s="1" customFormat="1" x14ac:dyDescent="0.2">
      <c r="B64528" s="4"/>
      <c r="D64528" s="4"/>
      <c r="E64528" s="4"/>
      <c r="F64528" s="4"/>
      <c r="G64528" s="4"/>
      <c r="H64528" s="5"/>
      <c r="I64528" s="6"/>
      <c r="J64528" s="6"/>
      <c r="K64528" s="6"/>
      <c r="L64528" s="6"/>
      <c r="M64528" s="6"/>
      <c r="N64528" s="6"/>
      <c r="O64528"/>
    </row>
    <row r="64529" spans="2:14" x14ac:dyDescent="0.2">
      <c r="I64529" s="1"/>
      <c r="J64529" s="1"/>
    </row>
    <row r="64539" spans="2:14" x14ac:dyDescent="0.2">
      <c r="B64539" s="4">
        <f>SUM(B8:B64538)</f>
        <v>0</v>
      </c>
      <c r="L64539" s="1"/>
      <c r="M64539" s="1"/>
      <c r="N64539" s="1"/>
    </row>
    <row r="64541" spans="2:14" x14ac:dyDescent="0.2">
      <c r="B64541" s="4">
        <f>SUM(B64539)</f>
        <v>0</v>
      </c>
      <c r="L64541" s="1"/>
      <c r="M64541" s="1"/>
      <c r="N64541" s="1"/>
    </row>
    <row r="64542" spans="2:14" x14ac:dyDescent="0.2">
      <c r="K64542" s="1"/>
    </row>
    <row r="64544" spans="2:14" x14ac:dyDescent="0.2">
      <c r="K64544" s="1"/>
    </row>
    <row r="1047868" spans="13:13" x14ac:dyDescent="0.2">
      <c r="M1047868" s="43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2023-05-09T14:19:47Z</dcterms:created>
  <dcterms:modified xsi:type="dcterms:W3CDTF">2023-05-09T14:20:03Z</dcterms:modified>
</cp:coreProperties>
</file>