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rodri\OneDrive - itla.edu.do\Escritorio\Acceso a la Informacion\Documentos Junio\"/>
    </mc:Choice>
  </mc:AlternateContent>
  <xr:revisionPtr revIDLastSave="0" documentId="13_ncr:1_{F8FA7BD7-2B61-4556-A682-B658D7F5F350}" xr6:coauthVersionLast="47" xr6:coauthVersionMax="47" xr10:uidLastSave="{00000000-0000-0000-0000-000000000000}"/>
  <bookViews>
    <workbookView xWindow="-108" yWindow="-108" windowWidth="23256" windowHeight="13176" tabRatio="599" xr2:uid="{00000000-000D-0000-FFFF-FFFF00000000}"/>
  </bookViews>
  <sheets>
    <sheet name="PERSONAL TEMPORAL" sheetId="17" r:id="rId1"/>
  </sheets>
  <definedNames>
    <definedName name="_xlnm.Print_Area" localSheetId="0">'PERSONAL TEMPORAL'!$A$2:$N$26</definedName>
    <definedName name="_xlnm.Print_Titles" localSheetId="0">'PERSONAL TEMPORAL'!$2:$8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047868" i="17" l="1"/>
  <c r="B64539" i="17"/>
  <c r="B64541" i="17" s="1"/>
  <c r="J11" i="17"/>
  <c r="I11" i="17"/>
  <c r="M11" i="17" s="1"/>
  <c r="N11" i="17" s="1"/>
  <c r="J10" i="17"/>
  <c r="I10" i="17"/>
  <c r="A10" i="17"/>
  <c r="A11" i="17" s="1"/>
  <c r="J9" i="17"/>
  <c r="I9" i="17"/>
  <c r="M10" i="17" l="1"/>
  <c r="N10" i="17" s="1"/>
  <c r="M9" i="17"/>
  <c r="N9" i="17" s="1"/>
</calcChain>
</file>

<file path=xl/sharedStrings.xml><?xml version="1.0" encoding="utf-8"?>
<sst xmlns="http://schemas.openxmlformats.org/spreadsheetml/2006/main" count="38" uniqueCount="32">
  <si>
    <t>NO.</t>
  </si>
  <si>
    <t>AFP (2.87)</t>
  </si>
  <si>
    <t>SFS ( 3.04)</t>
  </si>
  <si>
    <t xml:space="preserve">Total de Descuentos </t>
  </si>
  <si>
    <t xml:space="preserve">Tipo Empleado </t>
  </si>
  <si>
    <t>Impuesto Sobre Renta ISR</t>
  </si>
  <si>
    <t>Sueldo Neto</t>
  </si>
  <si>
    <t xml:space="preserve">Otros Descuentos </t>
  </si>
  <si>
    <t>F. Inicio</t>
  </si>
  <si>
    <t>F. Final</t>
  </si>
  <si>
    <t>Seguridad Social</t>
  </si>
  <si>
    <t>Ingreso Bruto</t>
  </si>
  <si>
    <t xml:space="preserve"> 01 DE ENERO DEL 2022</t>
  </si>
  <si>
    <t>NÓMINA DE SUELDOS: PERSONAL TEMPORAL</t>
  </si>
  <si>
    <t>Nombres y Apellidos</t>
  </si>
  <si>
    <t>M</t>
  </si>
  <si>
    <t>F</t>
  </si>
  <si>
    <t>Género</t>
  </si>
  <si>
    <t>Funcion</t>
  </si>
  <si>
    <t xml:space="preserve">INSTITUTO DUARTIANO </t>
  </si>
  <si>
    <t>LCDO. VÍCTOR ZABALA SÁNCHEZ</t>
  </si>
  <si>
    <t xml:space="preserve">ENC. DIVISION RECURSOS HUMANOS </t>
  </si>
  <si>
    <t xml:space="preserve">ENC. DIVISIÓN DIFUSIÓN Y PROMOCIÓN DE OBRAS DE DUARTE. </t>
  </si>
  <si>
    <t xml:space="preserve">TEMPORAL </t>
  </si>
  <si>
    <t xml:space="preserve">ENCARGADO ADMINISTRATIVO </t>
  </si>
  <si>
    <t>RESPOSNABLE DE ACCESO A LA INFORMACIÓN (RAI)</t>
  </si>
  <si>
    <t xml:space="preserve"> 31 DE AGOSTO DEL 2022</t>
  </si>
  <si>
    <t>Arq. JACINTO ESTEBAN PICHARDO VICIOSO</t>
  </si>
  <si>
    <t>Licdo. JUNIOR STALIN TORRES MOREL</t>
  </si>
  <si>
    <t xml:space="preserve"> 01 DE MARZO DEL 2022</t>
  </si>
  <si>
    <t>Licda. MIRIAM YADHIRA DEL JESUS CASTILLO</t>
  </si>
  <si>
    <t>Correspondiente al mes de Junio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</si>
</sst>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3" fillId="2" borderId="0" xfId="0" applyFont="1" applyFill="1" applyBorder="1"/>
    <xf numFmtId="164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43" fontId="3" fillId="2" borderId="0" xfId="0" applyNumberFormat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6" fillId="2" borderId="0" xfId="0" applyFont="1" applyFill="1" applyBorder="1"/>
    <xf numFmtId="164" fontId="6" fillId="2" borderId="0" xfId="1" applyFont="1" applyFill="1" applyBorder="1"/>
    <xf numFmtId="0" fontId="6" fillId="2" borderId="0" xfId="0" applyFont="1" applyFill="1" applyBorder="1" applyAlignment="1">
      <alignment horizontal="left"/>
    </xf>
    <xf numFmtId="164" fontId="3" fillId="0" borderId="0" xfId="1" applyFont="1" applyFill="1" applyBorder="1"/>
    <xf numFmtId="0" fontId="0" fillId="0" borderId="0" xfId="0" applyAlignment="1">
      <alignment horizont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164" fontId="10" fillId="0" borderId="2" xfId="1" applyFont="1" applyFill="1" applyBorder="1" applyAlignment="1">
      <alignment horizontal="center"/>
    </xf>
    <xf numFmtId="0" fontId="10" fillId="0" borderId="2" xfId="0" applyFont="1" applyFill="1" applyBorder="1" applyAlignment="1">
      <alignment horizontal="left" wrapText="1"/>
    </xf>
    <xf numFmtId="164" fontId="10" fillId="2" borderId="2" xfId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164" fontId="10" fillId="2" borderId="1" xfId="1" applyFont="1" applyFill="1" applyBorder="1" applyAlignment="1">
      <alignment horizontal="center"/>
    </xf>
    <xf numFmtId="0" fontId="10" fillId="0" borderId="1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164" fontId="10" fillId="0" borderId="2" xfId="0" applyNumberFormat="1" applyFont="1" applyFill="1" applyBorder="1" applyAlignment="1">
      <alignment horizontal="left" vertical="center"/>
    </xf>
    <xf numFmtId="164" fontId="10" fillId="0" borderId="2" xfId="1" applyFont="1" applyFill="1" applyBorder="1" applyAlignment="1">
      <alignment horizontal="left" vertical="center"/>
    </xf>
    <xf numFmtId="164" fontId="10" fillId="0" borderId="1" xfId="0" applyNumberFormat="1" applyFont="1" applyFill="1" applyBorder="1" applyAlignment="1">
      <alignment horizontal="left" vertical="center"/>
    </xf>
    <xf numFmtId="164" fontId="10" fillId="0" borderId="1" xfId="1" applyFont="1" applyFill="1" applyBorder="1" applyAlignment="1">
      <alignment horizontal="left" vertical="center"/>
    </xf>
    <xf numFmtId="164" fontId="10" fillId="0" borderId="1" xfId="1" applyFont="1" applyFill="1" applyBorder="1" applyAlignment="1">
      <alignment horizontal="left" wrapText="1"/>
    </xf>
    <xf numFmtId="164" fontId="10" fillId="2" borderId="1" xfId="1" applyFont="1" applyFill="1" applyBorder="1" applyAlignment="1">
      <alignment horizontal="left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207819</xdr:colOff>
      <xdr:row>1</xdr:row>
      <xdr:rowOff>34636</xdr:rowOff>
    </xdr:from>
    <xdr:to>
      <xdr:col>3</xdr:col>
      <xdr:colOff>779319</xdr:colOff>
      <xdr:row>6</xdr:row>
      <xdr:rowOff>254577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9728" y="190500"/>
          <a:ext cx="1281546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O1047868"/>
  <sheetViews>
    <sheetView showGridLines="0" tabSelected="1" zoomScale="55" zoomScaleNormal="5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25" sqref="B25"/>
    </sheetView>
  </sheetViews>
  <sheetFormatPr defaultColWidth="11.44140625" defaultRowHeight="13.8" x14ac:dyDescent="0.3"/>
  <cols>
    <col min="1" max="1" width="6.44140625" style="3" customWidth="1"/>
    <col min="2" max="2" width="40.88671875" style="6" customWidth="1"/>
    <col min="3" max="3" width="10.6640625" style="3" customWidth="1"/>
    <col min="4" max="4" width="38.5546875" style="6" customWidth="1"/>
    <col min="5" max="5" width="18.88671875" style="6" customWidth="1"/>
    <col min="6" max="6" width="28.44140625" style="6" customWidth="1"/>
    <col min="7" max="7" width="28.6640625" style="6" customWidth="1"/>
    <col min="8" max="8" width="19.109375" style="2" bestFit="1" customWidth="1"/>
    <col min="9" max="9" width="17.109375" style="1" customWidth="1"/>
    <col min="10" max="10" width="15.5546875" style="1" customWidth="1"/>
    <col min="11" max="11" width="14.5546875" style="1" customWidth="1"/>
    <col min="12" max="12" width="13" style="1" customWidth="1"/>
    <col min="13" max="13" width="15.6640625" style="1" customWidth="1"/>
    <col min="14" max="14" width="17.5546875" style="1" bestFit="1" customWidth="1"/>
    <col min="16" max="16" width="12.44140625" style="1" bestFit="1" customWidth="1"/>
    <col min="17" max="17" width="13.33203125" style="1" customWidth="1"/>
    <col min="18" max="16384" width="11.44140625" style="1"/>
  </cols>
  <sheetData>
    <row r="2" spans="1:15" x14ac:dyDescent="0.3">
      <c r="B2" s="5"/>
      <c r="C2" s="11"/>
    </row>
    <row r="3" spans="1:15" ht="23.4" x14ac:dyDescent="0.45">
      <c r="A3" s="36" t="s">
        <v>19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5" ht="21" x14ac:dyDescent="0.4">
      <c r="A4" s="37" t="s">
        <v>13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5" ht="18" x14ac:dyDescent="0.35">
      <c r="A5" s="38" t="s">
        <v>31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5" ht="6.75" customHeight="1" thickBot="1" x14ac:dyDescent="0.4">
      <c r="A6" s="38"/>
      <c r="B6" s="38"/>
      <c r="C6" s="12"/>
      <c r="D6" s="5"/>
      <c r="E6" s="5"/>
      <c r="F6" s="5"/>
      <c r="G6" s="5"/>
      <c r="H6" s="12"/>
    </row>
    <row r="7" spans="1:15" ht="24.75" customHeight="1" thickBot="1" x14ac:dyDescent="0.35">
      <c r="A7" s="41"/>
      <c r="B7" s="41"/>
      <c r="C7" s="13"/>
      <c r="D7" s="9"/>
      <c r="E7" s="9"/>
      <c r="F7" s="9"/>
      <c r="G7" s="9"/>
      <c r="H7" s="8"/>
      <c r="I7" s="39" t="s">
        <v>10</v>
      </c>
      <c r="J7" s="40"/>
      <c r="K7" s="7"/>
      <c r="L7" s="7"/>
      <c r="M7" s="7"/>
      <c r="N7" s="7"/>
    </row>
    <row r="8" spans="1:15" s="2" customFormat="1" ht="63" x14ac:dyDescent="0.3">
      <c r="A8" s="17" t="s">
        <v>0</v>
      </c>
      <c r="B8" s="17" t="s">
        <v>14</v>
      </c>
      <c r="C8" s="17" t="s">
        <v>17</v>
      </c>
      <c r="D8" s="17" t="s">
        <v>18</v>
      </c>
      <c r="E8" s="17" t="s">
        <v>4</v>
      </c>
      <c r="F8" s="17" t="s">
        <v>8</v>
      </c>
      <c r="G8" s="17" t="s">
        <v>9</v>
      </c>
      <c r="H8" s="18" t="s">
        <v>11</v>
      </c>
      <c r="I8" s="17" t="s">
        <v>1</v>
      </c>
      <c r="J8" s="17" t="s">
        <v>2</v>
      </c>
      <c r="K8" s="18" t="s">
        <v>5</v>
      </c>
      <c r="L8" s="18" t="s">
        <v>7</v>
      </c>
      <c r="M8" s="18" t="s">
        <v>3</v>
      </c>
      <c r="N8" s="18" t="s">
        <v>6</v>
      </c>
      <c r="O8"/>
    </row>
    <row r="9" spans="1:15" s="10" customFormat="1" ht="63" x14ac:dyDescent="0.4">
      <c r="A9" s="19">
        <v>1</v>
      </c>
      <c r="B9" s="32" t="s">
        <v>27</v>
      </c>
      <c r="C9" s="20" t="s">
        <v>15</v>
      </c>
      <c r="D9" s="21" t="s">
        <v>22</v>
      </c>
      <c r="E9" s="26" t="s">
        <v>23</v>
      </c>
      <c r="F9" s="34" t="s">
        <v>12</v>
      </c>
      <c r="G9" s="34" t="s">
        <v>26</v>
      </c>
      <c r="H9" s="28">
        <v>85000</v>
      </c>
      <c r="I9" s="29">
        <f>H9*2.87%</f>
        <v>2439.5</v>
      </c>
      <c r="J9" s="29">
        <f>+H9*3.04%</f>
        <v>2584</v>
      </c>
      <c r="K9" s="29">
        <v>8577.06</v>
      </c>
      <c r="L9" s="28">
        <v>25</v>
      </c>
      <c r="M9" s="29">
        <f>SUM(I9:L9)</f>
        <v>13625.56</v>
      </c>
      <c r="N9" s="28">
        <f>+H9-M9</f>
        <v>71374.44</v>
      </c>
      <c r="O9"/>
    </row>
    <row r="10" spans="1:15" s="10" customFormat="1" ht="39" customHeight="1" x14ac:dyDescent="0.4">
      <c r="A10" s="19">
        <f>+A9+1</f>
        <v>2</v>
      </c>
      <c r="B10" s="33" t="s">
        <v>28</v>
      </c>
      <c r="C10" s="22" t="s">
        <v>15</v>
      </c>
      <c r="D10" s="21" t="s">
        <v>24</v>
      </c>
      <c r="E10" s="26" t="s">
        <v>23</v>
      </c>
      <c r="F10" s="34" t="s">
        <v>12</v>
      </c>
      <c r="G10" s="34" t="s">
        <v>26</v>
      </c>
      <c r="H10" s="28">
        <v>85000</v>
      </c>
      <c r="I10" s="29">
        <f>H10*2.87%</f>
        <v>2439.5</v>
      </c>
      <c r="J10" s="29">
        <f>+H10*3.04%</f>
        <v>2584</v>
      </c>
      <c r="K10" s="28">
        <v>8577.06</v>
      </c>
      <c r="L10" s="28">
        <v>25</v>
      </c>
      <c r="M10" s="29">
        <f>SUM(I10:L10)</f>
        <v>13625.56</v>
      </c>
      <c r="N10" s="28">
        <f>+H10-M10</f>
        <v>71374.44</v>
      </c>
      <c r="O10"/>
    </row>
    <row r="11" spans="1:15" s="10" customFormat="1" ht="39" customHeight="1" x14ac:dyDescent="0.4">
      <c r="A11" s="23">
        <f>+A10+1</f>
        <v>3</v>
      </c>
      <c r="B11" s="33" t="s">
        <v>30</v>
      </c>
      <c r="C11" s="24" t="s">
        <v>16</v>
      </c>
      <c r="D11" s="25" t="s">
        <v>25</v>
      </c>
      <c r="E11" s="27" t="s">
        <v>23</v>
      </c>
      <c r="F11" s="35" t="s">
        <v>29</v>
      </c>
      <c r="G11" s="35" t="s">
        <v>26</v>
      </c>
      <c r="H11" s="30">
        <v>60000</v>
      </c>
      <c r="I11" s="31">
        <f>H11*2.87%</f>
        <v>1722</v>
      </c>
      <c r="J11" s="31">
        <f>+H11*3.04%</f>
        <v>1824</v>
      </c>
      <c r="K11" s="30">
        <v>3486.68</v>
      </c>
      <c r="L11" s="28">
        <v>25</v>
      </c>
      <c r="M11" s="29">
        <f>SUM(I11:L11)</f>
        <v>7057.68</v>
      </c>
      <c r="N11" s="28">
        <f>+H11-M11</f>
        <v>52942.32</v>
      </c>
      <c r="O11"/>
    </row>
    <row r="24" spans="6:8" ht="23.4" x14ac:dyDescent="0.45">
      <c r="F24" s="15"/>
      <c r="G24" s="14" t="s">
        <v>20</v>
      </c>
      <c r="H24" s="15"/>
    </row>
    <row r="25" spans="6:8" ht="23.4" x14ac:dyDescent="0.45">
      <c r="F25" s="15"/>
      <c r="G25" s="16" t="s">
        <v>21</v>
      </c>
      <c r="H25" s="15"/>
    </row>
    <row r="64526" spans="2:15" s="3" customFormat="1" x14ac:dyDescent="0.3">
      <c r="B64526" s="6"/>
      <c r="D64526" s="6"/>
      <c r="E64526" s="6"/>
      <c r="F64526" s="6"/>
      <c r="G64526" s="6"/>
      <c r="H64526" s="2"/>
      <c r="I64526" s="1"/>
      <c r="J64526" s="1"/>
      <c r="K64526" s="1"/>
      <c r="L64526" s="1"/>
      <c r="M64526" s="1"/>
      <c r="N64526" s="1"/>
      <c r="O64526"/>
    </row>
    <row r="64527" spans="2:15" x14ac:dyDescent="0.3">
      <c r="I64527" s="3"/>
      <c r="J64527" s="3"/>
    </row>
    <row r="64528" spans="2:15" s="3" customFormat="1" x14ac:dyDescent="0.3">
      <c r="B64528" s="6"/>
      <c r="D64528" s="6"/>
      <c r="E64528" s="6"/>
      <c r="F64528" s="6"/>
      <c r="G64528" s="6"/>
      <c r="H64528" s="2"/>
      <c r="I64528" s="1"/>
      <c r="J64528" s="1"/>
      <c r="K64528" s="1"/>
      <c r="L64528" s="1"/>
      <c r="M64528" s="1"/>
      <c r="N64528" s="1"/>
      <c r="O64528"/>
    </row>
    <row r="64529" spans="2:14" x14ac:dyDescent="0.3">
      <c r="I64529" s="3"/>
      <c r="J64529" s="3"/>
    </row>
    <row r="64539" spans="2:14" x14ac:dyDescent="0.3">
      <c r="B64539" s="6">
        <f>SUM(B8:B64538)</f>
        <v>0</v>
      </c>
      <c r="L64539" s="3"/>
      <c r="M64539" s="3"/>
      <c r="N64539" s="3"/>
    </row>
    <row r="64541" spans="2:14" x14ac:dyDescent="0.3">
      <c r="B64541" s="6">
        <f>SUM(B64539)</f>
        <v>0</v>
      </c>
      <c r="L64541" s="3"/>
      <c r="M64541" s="3"/>
      <c r="N64541" s="3"/>
    </row>
    <row r="64542" spans="2:14" x14ac:dyDescent="0.3">
      <c r="K64542" s="3"/>
    </row>
    <row r="64544" spans="2:14" x14ac:dyDescent="0.3">
      <c r="K64544" s="3"/>
    </row>
    <row r="1047868" spans="13:13" x14ac:dyDescent="0.3">
      <c r="M1047868" s="4" t="e">
        <f>SUM(#REF!)</f>
        <v>#REF!</v>
      </c>
    </row>
  </sheetData>
  <mergeCells count="6">
    <mergeCell ref="A3:N3"/>
    <mergeCell ref="A4:N4"/>
    <mergeCell ref="A5:N5"/>
    <mergeCell ref="A6:B6"/>
    <mergeCell ref="A7:B7"/>
    <mergeCell ref="I7:J7"/>
  </mergeCells>
  <printOptions horizontalCentered="1"/>
  <pageMargins left="0.15748031496062992" right="0" top="0.15748031496062992" bottom="0.15748031496062992" header="0.15748031496062992" footer="0.15748031496062992"/>
  <pageSetup scale="4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PERSONAL TEMPORAL</vt:lpstr>
      <vt:lpstr>'PERSONAL TEMPORAL'!Print_Area</vt:lpstr>
      <vt:lpstr>'PERSONAL TEMPORAL'!Print_Titles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rodrigo soto abreu</cp:lastModifiedBy>
  <cp:lastPrinted>2022-06-21T14:36:57Z</cp:lastPrinted>
  <dcterms:created xsi:type="dcterms:W3CDTF">2019-01-11T19:06:47Z</dcterms:created>
  <dcterms:modified xsi:type="dcterms:W3CDTF">2022-07-01T18:45:12Z</dcterms:modified>
</cp:coreProperties>
</file>