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Febrero- 2022/Finanza/"/>
    </mc:Choice>
  </mc:AlternateContent>
  <xr:revisionPtr revIDLastSave="0" documentId="8_{986433BE-8EB7-4FA9-A2D3-1005D7E81387}" xr6:coauthVersionLast="47" xr6:coauthVersionMax="47" xr10:uidLastSave="{00000000-0000-0000-0000-000000000000}"/>
  <bookViews>
    <workbookView xWindow="-120" yWindow="-120" windowWidth="21840" windowHeight="13140" firstSheet="17" activeTab="20" xr2:uid="{00000000-000D-0000-FFFF-FFFF00000000}"/>
  </bookViews>
  <sheets>
    <sheet name="FEB" sheetId="58" r:id="rId1"/>
    <sheet name="FEB 2020" sheetId="59" r:id="rId2"/>
    <sheet name="MARZO 2020" sheetId="60" r:id="rId3"/>
    <sheet name="JUNIO 2020 " sheetId="61" r:id="rId4"/>
    <sheet name="JULIO 2020  " sheetId="62" r:id="rId5"/>
    <sheet name="AGOSTO 2020" sheetId="63" r:id="rId6"/>
    <sheet name="SEPTIEMBRE 2020" sheetId="65" r:id="rId7"/>
    <sheet name="OCTUBRE 2020 " sheetId="66" r:id="rId8"/>
    <sheet name="NOVIEMBRE 2020 " sheetId="67" r:id="rId9"/>
    <sheet name="DICIEMBRE 2020 " sheetId="68" r:id="rId10"/>
    <sheet name="ENERO 2021" sheetId="69" r:id="rId11"/>
    <sheet name="FEBRERO 2021 " sheetId="70" r:id="rId12"/>
    <sheet name="MARZO 2021  " sheetId="71" r:id="rId13"/>
    <sheet name="MAYO 2021" sheetId="72" r:id="rId14"/>
    <sheet name="JUNIO 2021" sheetId="73" r:id="rId15"/>
    <sheet name="JULIO 2021 " sheetId="74" r:id="rId16"/>
    <sheet name="AGOSTO 2021" sheetId="75" r:id="rId17"/>
    <sheet name="NOVIEMBRE 2021 " sheetId="76" r:id="rId18"/>
    <sheet name="DICIEMBRE 2021" sheetId="77" r:id="rId19"/>
    <sheet name="ENERO 2022" sheetId="78" r:id="rId20"/>
    <sheet name="FEBRERO 2022" sheetId="80" r:id="rId21"/>
  </sheets>
  <definedNames>
    <definedName name="_xlnm.Print_Titles" localSheetId="5">'AGOSTO 2020'!$1:$5</definedName>
    <definedName name="_xlnm.Print_Titles" localSheetId="16">'AGOSTO 2021'!$1:$5</definedName>
    <definedName name="_xlnm.Print_Titles" localSheetId="9">'DICIEMBRE 2020 '!$1:$5</definedName>
    <definedName name="_xlnm.Print_Titles" localSheetId="18">'DICIEMBRE 2021'!$1:$5</definedName>
    <definedName name="_xlnm.Print_Titles" localSheetId="10">'ENERO 2021'!$1:$5</definedName>
    <definedName name="_xlnm.Print_Titles" localSheetId="19">'ENERO 2022'!$1:$5</definedName>
    <definedName name="_xlnm.Print_Titles" localSheetId="0">FEB!$1:$5</definedName>
    <definedName name="_xlnm.Print_Titles" localSheetId="1">'FEB 2020'!$1:$5</definedName>
    <definedName name="_xlnm.Print_Titles" localSheetId="11">'FEBRERO 2021 '!$1:$5</definedName>
    <definedName name="_xlnm.Print_Titles" localSheetId="20">'FEBRERO 2022'!$1:$5</definedName>
    <definedName name="_xlnm.Print_Titles" localSheetId="4">'JULIO 2020  '!$1:$5</definedName>
    <definedName name="_xlnm.Print_Titles" localSheetId="15">'JULIO 2021 '!$1:$5</definedName>
    <definedName name="_xlnm.Print_Titles" localSheetId="3">'JUNIO 2020 '!$1:$5</definedName>
    <definedName name="_xlnm.Print_Titles" localSheetId="14">'JUNIO 2021'!$1:$5</definedName>
    <definedName name="_xlnm.Print_Titles" localSheetId="2">'MARZO 2020'!$1:$5</definedName>
    <definedName name="_xlnm.Print_Titles" localSheetId="12">'MARZO 2021  '!$1:$5</definedName>
    <definedName name="_xlnm.Print_Titles" localSheetId="13">'MAYO 2021'!$1:$5</definedName>
    <definedName name="_xlnm.Print_Titles" localSheetId="8">'NOVIEMBRE 2020 '!$1:$5</definedName>
    <definedName name="_xlnm.Print_Titles" localSheetId="17">'NOVIEMBRE 2021 '!$1:$5</definedName>
    <definedName name="_xlnm.Print_Titles" localSheetId="7">'OCTUBRE 2020 '!$1:$5</definedName>
    <definedName name="_xlnm.Print_Titles" localSheetId="6">'SEPTIEMBRE 2020'!$1:$5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80" l="1"/>
  <c r="E39" i="80"/>
  <c r="E25" i="80"/>
  <c r="E20" i="80"/>
  <c r="A8" i="80"/>
  <c r="A9" i="80" s="1"/>
  <c r="G4" i="80"/>
  <c r="E69" i="80" l="1"/>
  <c r="E47" i="78" l="1"/>
  <c r="E30" i="78"/>
  <c r="E20" i="78"/>
  <c r="E15" i="78"/>
  <c r="A8" i="78"/>
  <c r="A9" i="78" s="1"/>
  <c r="G4" i="78"/>
  <c r="E48" i="78" l="1"/>
  <c r="E38" i="77"/>
  <c r="E30" i="77"/>
  <c r="E20" i="77"/>
  <c r="E39" i="77" s="1"/>
  <c r="E15" i="77"/>
  <c r="A8" i="77"/>
  <c r="A9" i="77" s="1"/>
  <c r="G4" i="77"/>
  <c r="E41" i="76" l="1"/>
  <c r="E15" i="76" l="1"/>
  <c r="E30" i="76" l="1"/>
  <c r="E20" i="76"/>
  <c r="A8" i="76"/>
  <c r="A9" i="76" s="1"/>
  <c r="G4" i="76"/>
  <c r="E42" i="76" l="1"/>
  <c r="E42" i="75"/>
  <c r="E28" i="75"/>
  <c r="E18" i="75"/>
  <c r="E13" i="75"/>
  <c r="A8" i="75"/>
  <c r="A9" i="75" s="1"/>
  <c r="G4" i="75"/>
  <c r="E43" i="75" l="1"/>
  <c r="E43" i="74"/>
  <c r="E44" i="74" s="1"/>
  <c r="E28" i="74"/>
  <c r="E18" i="74"/>
  <c r="E13" i="74"/>
  <c r="A8" i="74"/>
  <c r="A9" i="74" s="1"/>
  <c r="G4" i="74"/>
  <c r="E43" i="73" l="1"/>
  <c r="E28" i="73"/>
  <c r="E18" i="73"/>
  <c r="E13" i="73"/>
  <c r="A8" i="73"/>
  <c r="A9" i="73" s="1"/>
  <c r="G4" i="73"/>
  <c r="E44" i="73" l="1"/>
  <c r="E18" i="72"/>
  <c r="E50" i="72" l="1"/>
  <c r="E28" i="72"/>
  <c r="E13" i="72"/>
  <c r="E51" i="72" s="1"/>
  <c r="A8" i="72"/>
  <c r="A9" i="72" s="1"/>
  <c r="G4" i="72"/>
  <c r="E49" i="71" l="1"/>
  <c r="E28" i="71"/>
  <c r="E18" i="71"/>
  <c r="E13" i="71"/>
  <c r="A8" i="71"/>
  <c r="A9" i="71" s="1"/>
  <c r="G4" i="71"/>
  <c r="E50" i="71" l="1"/>
  <c r="E49" i="70"/>
  <c r="E28" i="70" l="1"/>
  <c r="E18" i="70"/>
  <c r="E13" i="70"/>
  <c r="A8" i="70"/>
  <c r="A9" i="70" s="1"/>
  <c r="G4" i="70"/>
  <c r="E50" i="70" l="1"/>
  <c r="E18" i="69"/>
  <c r="E51" i="69" l="1"/>
  <c r="E52" i="69" s="1"/>
  <c r="A50" i="69"/>
  <c r="E28" i="69"/>
  <c r="E13" i="69"/>
  <c r="A8" i="69"/>
  <c r="A9" i="69" s="1"/>
  <c r="G4" i="69"/>
  <c r="E51" i="68" l="1"/>
  <c r="A50" i="68"/>
  <c r="E28" i="68"/>
  <c r="E18" i="68"/>
  <c r="E13" i="68"/>
  <c r="A8" i="68"/>
  <c r="A9" i="68" s="1"/>
  <c r="G4" i="68"/>
  <c r="E52" i="68" l="1"/>
  <c r="E51" i="67"/>
  <c r="A50" i="67"/>
  <c r="E28" i="67"/>
  <c r="E18" i="67"/>
  <c r="E13" i="67"/>
  <c r="E52" i="67" s="1"/>
  <c r="A8" i="67"/>
  <c r="A9" i="67" s="1"/>
  <c r="G4" i="67"/>
  <c r="E50" i="66" l="1"/>
  <c r="A49" i="66"/>
  <c r="E28" i="66"/>
  <c r="E18" i="66"/>
  <c r="E13" i="66"/>
  <c r="E51" i="66" s="1"/>
  <c r="A8" i="66"/>
  <c r="A9" i="66" s="1"/>
  <c r="G4" i="66"/>
  <c r="E50" i="65" l="1"/>
  <c r="A49" i="65"/>
  <c r="E28" i="65"/>
  <c r="E18" i="65"/>
  <c r="E13" i="65"/>
  <c r="A8" i="65"/>
  <c r="A9" i="65" s="1"/>
  <c r="G4" i="65"/>
  <c r="E47" i="63"/>
  <c r="A46" i="63"/>
  <c r="E28" i="63"/>
  <c r="E18" i="63"/>
  <c r="E13" i="63"/>
  <c r="E48" i="63" s="1"/>
  <c r="A8" i="63"/>
  <c r="A9" i="63" s="1"/>
  <c r="G4" i="63"/>
  <c r="E51" i="65" l="1"/>
  <c r="E47" i="62"/>
  <c r="A46" i="62"/>
  <c r="E28" i="62"/>
  <c r="E18" i="62"/>
  <c r="E13" i="62"/>
  <c r="A8" i="62"/>
  <c r="A9" i="62" s="1"/>
  <c r="G4" i="62"/>
  <c r="E48" i="62" l="1"/>
  <c r="E46" i="61"/>
  <c r="A20" i="60" l="1"/>
  <c r="A21" i="60"/>
  <c r="A22" i="60"/>
  <c r="A45" i="61"/>
  <c r="E28" i="61"/>
  <c r="E18" i="61"/>
  <c r="E13" i="61"/>
  <c r="E47" i="61" s="1"/>
  <c r="A8" i="61"/>
  <c r="A9" i="61" s="1"/>
  <c r="G4" i="61"/>
  <c r="E39" i="60"/>
  <c r="A38" i="60"/>
  <c r="E28" i="60"/>
  <c r="E18" i="60"/>
  <c r="E13" i="60"/>
  <c r="A8" i="60"/>
  <c r="A9" i="60" s="1"/>
  <c r="G4" i="60"/>
  <c r="E40" i="60" l="1"/>
  <c r="E39" i="59"/>
  <c r="A30" i="59"/>
  <c r="A31" i="59" s="1"/>
  <c r="A32" i="59" s="1"/>
  <c r="A33" i="59" s="1"/>
  <c r="A34" i="59" s="1"/>
  <c r="A35" i="59" s="1"/>
  <c r="A36" i="59" s="1"/>
  <c r="A37" i="59" s="1"/>
  <c r="A38" i="59" s="1"/>
  <c r="E28" i="59"/>
  <c r="A22" i="59"/>
  <c r="A20" i="59"/>
  <c r="A21" i="59" s="1"/>
  <c r="E18" i="59"/>
  <c r="E13" i="59"/>
  <c r="E40" i="59" s="1"/>
  <c r="A8" i="59"/>
  <c r="A9" i="59" s="1"/>
  <c r="G4" i="59"/>
  <c r="A22" i="58"/>
  <c r="A20" i="58"/>
  <c r="A21" i="58" s="1"/>
  <c r="A30" i="58"/>
  <c r="A31" i="58" s="1"/>
  <c r="A32" i="58" s="1"/>
  <c r="A33" i="58" s="1"/>
  <c r="A34" i="58" s="1"/>
  <c r="A35" i="58" s="1"/>
  <c r="A36" i="58" s="1"/>
  <c r="A37" i="58" s="1"/>
  <c r="E28" i="58" l="1"/>
  <c r="E39" i="58"/>
  <c r="E18" i="58"/>
  <c r="E13" i="58"/>
  <c r="E40" i="58" l="1"/>
  <c r="A8" i="58"/>
  <c r="A9" i="58" s="1"/>
  <c r="G4" i="58"/>
  <c r="A38" i="58" l="1"/>
</calcChain>
</file>

<file path=xl/sharedStrings.xml><?xml version="1.0" encoding="utf-8"?>
<sst xmlns="http://schemas.openxmlformats.org/spreadsheetml/2006/main" count="1777" uniqueCount="336">
  <si>
    <t>CONTRALORIA GENERAL DE LA REPUBLICA</t>
  </si>
  <si>
    <t>CONCEPTO</t>
  </si>
  <si>
    <t>CANT.</t>
  </si>
  <si>
    <t>FECHA:</t>
  </si>
  <si>
    <t>UNIDAD :</t>
  </si>
  <si>
    <t>FACTURA NUM.</t>
  </si>
  <si>
    <t>PROVEEDOR</t>
  </si>
  <si>
    <t>MONTO</t>
  </si>
  <si>
    <t>FECHA FACTURA</t>
  </si>
  <si>
    <t>FECHA RECIBIDA</t>
  </si>
  <si>
    <t>OBSERVACIONES</t>
  </si>
  <si>
    <t>DIRECCION UNIDADES DE AUDITORIA INTERNA GUBERNAMENTAL</t>
  </si>
  <si>
    <t>CONDICION PAGO</t>
  </si>
  <si>
    <t>INSTITUTO DUARTIANO</t>
  </si>
  <si>
    <t>Jose Pilia Moreno Duarte</t>
  </si>
  <si>
    <t>Tesorero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</si>
  <si>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</si>
  <si>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</si>
  <si>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</si>
  <si>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</si>
  <si>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</si>
  <si>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</si>
  <si>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CREACIONES SORIVEL, SRL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</si>
  <si>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</si>
  <si>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</si>
  <si>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</si>
  <si>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</si>
  <si>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</si>
  <si>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</si>
  <si>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</si>
  <si>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</si>
  <si>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</si>
  <si>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</si>
  <si>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</si>
  <si>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</si>
  <si>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Encargada de Contabilidad</t>
  </si>
  <si>
    <t>FUNDACION PATRIA VISUAL, INC</t>
  </si>
  <si>
    <t>R. LOPEZ &amp; ASOCIADOS, SRL</t>
  </si>
  <si>
    <t>30 DIAS</t>
  </si>
  <si>
    <t xml:space="preserve">         Luz Elsira Hernández</t>
  </si>
  <si>
    <t>INPOSDOM</t>
  </si>
  <si>
    <t>B1500000001</t>
  </si>
  <si>
    <t>B1500000038</t>
  </si>
  <si>
    <t>B1500000022</t>
  </si>
  <si>
    <t>B1500000036</t>
  </si>
  <si>
    <t>AGUA CRISTAL, S. A.</t>
  </si>
  <si>
    <t>B1500000004</t>
  </si>
  <si>
    <t>INVERSIONES ND &amp; ASOCIADOS, SRL</t>
  </si>
  <si>
    <t>B1500000040</t>
  </si>
  <si>
    <t>B1500000035</t>
  </si>
  <si>
    <t>INSTITUTO POSTAL DOMINICANO</t>
  </si>
  <si>
    <t>B1500000120</t>
  </si>
  <si>
    <t>B1500000024</t>
  </si>
  <si>
    <t>ALQUILERES PARA LA ASAMBLEA ORDINARIA</t>
  </si>
  <si>
    <t>NCF CON ERROR</t>
  </si>
  <si>
    <t>B1500000009</t>
  </si>
  <si>
    <t>B1500000031</t>
  </si>
  <si>
    <t>GRAFICA WILLIAN, SRL</t>
  </si>
  <si>
    <t>IMPRESIÓN DE RECORDATORIOS DEL DIA DE DUARTE</t>
  </si>
  <si>
    <t>B1500000021</t>
  </si>
  <si>
    <t>PAGO POR ASESORIA EN RELACIONES PUBLICAS ENERO</t>
  </si>
  <si>
    <t>B1500019150</t>
  </si>
  <si>
    <t>30 UNIDS. BOTELLONES DE AGUA PURIFICADA</t>
  </si>
  <si>
    <t>B1500019149</t>
  </si>
  <si>
    <t>B1500018942</t>
  </si>
  <si>
    <t>B1500019434</t>
  </si>
  <si>
    <t>B1500000546</t>
  </si>
  <si>
    <t xml:space="preserve">INSTITUTO POSTAL DOMINICANO </t>
  </si>
  <si>
    <t>PAGO DE ENVIOS AL EXTERIOR DEL PAIS</t>
  </si>
  <si>
    <t>PAGO POR ASESORIA EN RELACIONES PUBLICAS FEBRERO</t>
  </si>
  <si>
    <t>B1500000582</t>
  </si>
  <si>
    <t xml:space="preserve">CORONA DE OFRENDA FLORAL </t>
  </si>
  <si>
    <t>B1500000513</t>
  </si>
  <si>
    <t xml:space="preserve">COMPRA DE ASPIRADORA MULTIFUNCIONAL </t>
  </si>
  <si>
    <t>B1500000597</t>
  </si>
  <si>
    <t xml:space="preserve">CORONA DE OFRENDA FLORAL ALTAR DE LA PATRIA </t>
  </si>
  <si>
    <t>B1500000598</t>
  </si>
  <si>
    <t>Relacion  de Cuentas por Pagar al 29 de febrero 2020</t>
  </si>
  <si>
    <t xml:space="preserve">REFRISTAR,S.R.L. </t>
  </si>
  <si>
    <t xml:space="preserve">REPACION DE AIRE ACONDICIONADO. </t>
  </si>
  <si>
    <t xml:space="preserve">CREACIONES SORIVEL, SRL. </t>
  </si>
  <si>
    <t xml:space="preserve">CORONA FLORAL </t>
  </si>
  <si>
    <t>B1500020537</t>
  </si>
  <si>
    <t xml:space="preserve">AGUA CRYSTAL,S.A. </t>
  </si>
  <si>
    <t>B1500000312</t>
  </si>
  <si>
    <t xml:space="preserve">ESMERALDA CACERES DE LOS SANTOS </t>
  </si>
  <si>
    <t xml:space="preserve">SERVICIO EXTERMINACION O FUMIGACION MES DE MARZO. </t>
  </si>
  <si>
    <t>HAB</t>
  </si>
  <si>
    <t>B1500000365</t>
  </si>
  <si>
    <t xml:space="preserve">SERVICIO DE FUMIGACIÓN </t>
  </si>
  <si>
    <t>B1500001109</t>
  </si>
  <si>
    <t xml:space="preserve">SERVICIOS E INSTALACIONES TÉCNICAS, S.R.L. </t>
  </si>
  <si>
    <t>MANTENIMIENTO DE ELEVADOR ABRIL, 2020</t>
  </si>
  <si>
    <t>B1500001108</t>
  </si>
  <si>
    <t>MANTENIMIENTO DE ELEVADOR FEBRERO , 2020</t>
  </si>
  <si>
    <t>B1500000646</t>
  </si>
  <si>
    <t>CREACIONES SORIVEL,SRL.</t>
  </si>
  <si>
    <t xml:space="preserve">CORONA BLANCA, ACTO ROSA DUARTE </t>
  </si>
  <si>
    <t>B1500000015</t>
  </si>
  <si>
    <t>BUSTOS JUAN PABLO DUARTE Y ROSA DUARTE</t>
  </si>
  <si>
    <t>Relacion  de Cuentas por Pagar al  30 de Junio 2020</t>
  </si>
  <si>
    <t>B1500000636</t>
  </si>
  <si>
    <t xml:space="preserve">CORONA OFRENDA FLORAL </t>
  </si>
  <si>
    <t>B1500090498</t>
  </si>
  <si>
    <t xml:space="preserve">V ENERGY,S.A. </t>
  </si>
  <si>
    <t xml:space="preserve">COMBUSTIBLE MES DE JUNIO </t>
  </si>
  <si>
    <t>Relacion  de Cuentas por Pagar al  31 de Julio 2020</t>
  </si>
  <si>
    <t>B1500000382</t>
  </si>
  <si>
    <t>SERVICIO DE FUMIGACION JULIO 2020</t>
  </si>
  <si>
    <t>B1500022064</t>
  </si>
  <si>
    <t>AGUA CRYSTAL, S.A.</t>
  </si>
  <si>
    <t>Relacion  de Cuentas por Pagar al  30 de Septiembre 2020</t>
  </si>
  <si>
    <t>B1500000103</t>
  </si>
  <si>
    <t xml:space="preserve">JOV AUTOMATIZACIONES &amp; HERRERIA, S.R.L. </t>
  </si>
  <si>
    <t xml:space="preserve">COMPRA Y SERVICIO DE INSTALACION DE CAMARAS DE SEGURIDAD </t>
  </si>
  <si>
    <t>B1500000102</t>
  </si>
  <si>
    <t>MADHER</t>
  </si>
  <si>
    <t>SERVICIO DE PUBLICIDAD EN RR SS</t>
  </si>
  <si>
    <t>B1500090599</t>
  </si>
  <si>
    <t>V ENERGY, S.A.</t>
  </si>
  <si>
    <t>COMBUSTIBLE MES DE SEPTIEMBRE 2020</t>
  </si>
  <si>
    <t>B1500000030</t>
  </si>
  <si>
    <t>R.LOPEZ &amp; ASOCIADOS, S.R.L.</t>
  </si>
  <si>
    <t>PAGO POR ASESORIA EN RELACIONES PUBLICAS OCTUBRE</t>
  </si>
  <si>
    <t>COSTM-A CONSTRUCTORA</t>
  </si>
  <si>
    <t>SERVICIOS DE IMPERMEABILIZACIÓN DEL TECHO CASA DUARTE</t>
  </si>
  <si>
    <t>B1500001909</t>
  </si>
  <si>
    <t xml:space="preserve">PBS DOMINICANA </t>
  </si>
  <si>
    <t xml:space="preserve">MANTENIMIENTO FOTOCOPIADORA </t>
  </si>
  <si>
    <t>B1500000383</t>
  </si>
  <si>
    <t>PRINT SHOP</t>
  </si>
  <si>
    <t>IMPRESIÓN, ARTE Y DISEÑO DE CARNET</t>
  </si>
  <si>
    <t>Relacion  de Cuentas por Pagar al  31 de OCTUBRE 2020</t>
  </si>
  <si>
    <t>B1500000694</t>
  </si>
  <si>
    <t xml:space="preserve">CREACIONES SORIVEL,S.R.L. </t>
  </si>
  <si>
    <t xml:space="preserve">CORONA OFRENDA BLANCA ROJA </t>
  </si>
  <si>
    <t>B1500000432</t>
  </si>
  <si>
    <t>FUMIGACIÓN CONTRA INSECTOS, NOVIEMBRE 2020</t>
  </si>
  <si>
    <t>B1500000065</t>
  </si>
  <si>
    <t>MAET INNOVATION TEAM, S.R.L.</t>
  </si>
  <si>
    <t>CONFIGURACIÓN Y VERIFICACIÓN LINEAS TELEFONICA</t>
  </si>
  <si>
    <t>B1500025151</t>
  </si>
  <si>
    <t>SEGUROS RESERVAS</t>
  </si>
  <si>
    <t xml:space="preserve">RENOVACIÓN POLIZA DE SEGUROS VEHICULOS DE MOTOR </t>
  </si>
  <si>
    <t>B1500000696</t>
  </si>
  <si>
    <t>ENVIOS PAQUETES FOLLETOS Y REVISTA DUARTIANA</t>
  </si>
  <si>
    <t>Relacion  de Cuentas por Pagar al  30 de Noviembre 2020</t>
  </si>
  <si>
    <t>Relacion  de Cuentas por Pagar al  31 de Diciembre 2020</t>
  </si>
  <si>
    <t>B1500000914</t>
  </si>
  <si>
    <t xml:space="preserve">ENVIO REVISTAS E IDEARIOS DUARTIANOS AL INTERIOR DEL PAÍS. </t>
  </si>
  <si>
    <t>B1500000919</t>
  </si>
  <si>
    <t>B1500000714</t>
  </si>
  <si>
    <t>GRUPO ILUSIONES, SRL.</t>
  </si>
  <si>
    <t xml:space="preserve">OFRTENDA FLORAL ACTIVIDADES DIA DE DUARTE </t>
  </si>
  <si>
    <t>26/01/12021</t>
  </si>
  <si>
    <t>B1500000227</t>
  </si>
  <si>
    <t>CIANO GOURMET, SRL.</t>
  </si>
  <si>
    <t>B1500000715</t>
  </si>
  <si>
    <t>OFRENDA FLORAL EN CONMEMORACIÓN AL DIA DE DUARTE.</t>
  </si>
  <si>
    <t>B1500000716</t>
  </si>
  <si>
    <t xml:space="preserve">OFRENDA FLORAL CONMEMORACIÓN DIA DE DUARTE. </t>
  </si>
  <si>
    <t>B1500000718</t>
  </si>
  <si>
    <t>B1500000456</t>
  </si>
  <si>
    <t>FUMIGADORA CACERES</t>
  </si>
  <si>
    <t>SERVICIO DE FUMIGACIÓN CONTRA INSECTOS, ENERO 2021.</t>
  </si>
  <si>
    <t>B1500122360</t>
  </si>
  <si>
    <t>V ENERGY,S.A.</t>
  </si>
  <si>
    <t>COMBUSTIBLES MES DE ENERO 2021.</t>
  </si>
  <si>
    <t>Relacion  de Cuentas por Pagar al  31 de Enero 2021</t>
  </si>
  <si>
    <t>PICADERA PARA INVITADOS LANZAMIENTO A LA EMISORA RADIO PATRIA 26/01/2021.</t>
  </si>
  <si>
    <t>DECYNTECH</t>
  </si>
  <si>
    <t>ADQUISICIÓN MATERIALES DE OFICINAS</t>
  </si>
  <si>
    <t>B1500000659</t>
  </si>
  <si>
    <t xml:space="preserve">PROLIMDES COMERCIAL, S.R.L. </t>
  </si>
  <si>
    <t xml:space="preserve">ADQUISICIÓN SUMINISTRO DE LIMPIEZA. </t>
  </si>
  <si>
    <t>Relacion  de Cuentas por Pagar al  31 de Marzo  2021</t>
  </si>
  <si>
    <t>ADQUISICIÓN EQUIPOS DE OFICINAS</t>
  </si>
  <si>
    <t>B1500000034</t>
  </si>
  <si>
    <t>R LOPEZ &amp; ASOCIADOS, S.R.L.</t>
  </si>
  <si>
    <t>PAGO POR ASESORIA EN RELACIONES PUBLICAS MARZO</t>
  </si>
  <si>
    <t>B1500000037</t>
  </si>
  <si>
    <t xml:space="preserve">PAGO POR ASESORIA EN RELACIONES PUBLICAS ABRIL </t>
  </si>
  <si>
    <t>B1500000468</t>
  </si>
  <si>
    <t xml:space="preserve">2P TECHNOLOGY, S.R.L. </t>
  </si>
  <si>
    <t>Relacion  de Cuentas por Pagar al  30 de Abril  2021</t>
  </si>
  <si>
    <t>Relacion  de Cuentas por Pagar al  31 deMayo  2021</t>
  </si>
  <si>
    <t>Relacion  de Cuentas por Pagar al  30 de Junio  2021</t>
  </si>
  <si>
    <t xml:space="preserve">SUENA ELECTRONICA, SRL. </t>
  </si>
  <si>
    <t xml:space="preserve">ADQUISIÓN E INSTALACIÓN DE INVERSOR </t>
  </si>
  <si>
    <t>B1500000520</t>
  </si>
  <si>
    <t>RAMIREZ&amp;MOJICA MATERIALES GASTABLES</t>
  </si>
  <si>
    <t xml:space="preserve">ADQUISICIÓN LICENCIA PARA USO APLICACIÓN ZOOM </t>
  </si>
  <si>
    <t xml:space="preserve">R LOPEZ &amp; ASOCIADOS, S.R.L. </t>
  </si>
  <si>
    <t xml:space="preserve">PAGO POR ASESORIA EN RELACIONES PÚBLICAS MAYO 2021. </t>
  </si>
  <si>
    <t>B1500000039</t>
  </si>
  <si>
    <t xml:space="preserve">PAGO POR ASESORIA EN RELACIONES PÚBLICAS JUNIO 2021. </t>
  </si>
  <si>
    <t>B1500006507</t>
  </si>
  <si>
    <t>LOGOMARCA,S.A.</t>
  </si>
  <si>
    <t>B1500000662</t>
  </si>
  <si>
    <t>PADRON OFFICE SUPPLY</t>
  </si>
  <si>
    <t xml:space="preserve">ADQUISICIÓN SUMINISTROS DE OFICINAS </t>
  </si>
  <si>
    <t>Relacion  de Cuentas por Pagar al  31 de Julio  2021</t>
  </si>
  <si>
    <t xml:space="preserve">ADQUISICIÓN PLACAS DE RECONOMIENTOS </t>
  </si>
  <si>
    <t xml:space="preserve">PAGO POR ASESORIA EN RELACIONES PÚBLICAS JULIO 2021. </t>
  </si>
  <si>
    <t>B1500000041</t>
  </si>
  <si>
    <t xml:space="preserve">PAGO POR ASESORIA EN RELACIONES PÚBLICAS AGOSTO 2021. </t>
  </si>
  <si>
    <t>B1500028312</t>
  </si>
  <si>
    <t>B1500122725</t>
  </si>
  <si>
    <t>COMBUSTIBLES MES DE AGOSTO 2021.</t>
  </si>
  <si>
    <t>B1500000877</t>
  </si>
  <si>
    <t>GRUPO ILUSIONES, S.R.L.</t>
  </si>
  <si>
    <t>OFRENDA FLORAL EN CONMEMORACION ACTOS PATRIOS</t>
  </si>
  <si>
    <t>Relacion  de Cuentas por Pagar al  31 de Agosto  2021</t>
  </si>
  <si>
    <t>B1500002058</t>
  </si>
  <si>
    <t xml:space="preserve">GTG INDUSTRIAL, S.R.L. </t>
  </si>
  <si>
    <t>SUMINISTROS DE LIMPIEZA</t>
  </si>
  <si>
    <t>BEL 3 IT-TELECOM</t>
  </si>
  <si>
    <t>MANTENIMIENTO SISTEMA DE CAMARAS DE SEGURIDAD</t>
  </si>
  <si>
    <t>B1500040429</t>
  </si>
  <si>
    <t>BANRESERVAS</t>
  </si>
  <si>
    <t>RENTA DE ESPACIO EN PARQUEO</t>
  </si>
  <si>
    <t>B1500002487</t>
  </si>
  <si>
    <t>PUBLICACIONES AHORA, S.A.S.</t>
  </si>
  <si>
    <t>RENOVACION PERIODICO EL NACIONAL</t>
  </si>
  <si>
    <t>B1500002488</t>
  </si>
  <si>
    <t>B1500000268</t>
  </si>
  <si>
    <t xml:space="preserve">CIANO GOURMET, S.R.L. </t>
  </si>
  <si>
    <t>DERTHSOFT GROUP, S.R.L.</t>
  </si>
  <si>
    <t>B1500000123</t>
  </si>
  <si>
    <t xml:space="preserve">SUMINISTRO PARA AREA  DE MANTENIMIENTO </t>
  </si>
  <si>
    <t>Relacion  de Cuentas por Pagar al  30 de Noviembre  2021</t>
  </si>
  <si>
    <t>BOCADILLOS PARA ACTIVIDAD EN EL AUDITORIUM</t>
  </si>
  <si>
    <t>B1500000016</t>
  </si>
  <si>
    <t>RENIEVE SOLUCIONES DE INGENIERIA, EIRL</t>
  </si>
  <si>
    <t xml:space="preserve">IMPERMEABILIZACION DE TECHO Y CANALIZACION DE DESAGUES. </t>
  </si>
  <si>
    <t>Relacion  de Cuentas por Pagar al  31 de Diciembre  2021</t>
  </si>
  <si>
    <t>B1500000046</t>
  </si>
  <si>
    <t>PAGO POR ASESORIA EN RELACIONES PUBLICAS ENERO 2022</t>
  </si>
  <si>
    <t>B1500002589</t>
  </si>
  <si>
    <t>RENOVACIÓN PERIODICO EL NACIONAL ENERO 2022</t>
  </si>
  <si>
    <t>B1500004654</t>
  </si>
  <si>
    <t>EDITORA HOY, S.A.S.</t>
  </si>
  <si>
    <t>RENOVACIÓN PERIODICO HOY ENERO 2022</t>
  </si>
  <si>
    <t>B1500000870</t>
  </si>
  <si>
    <t xml:space="preserve">RAMIREZ &amp; MOJICA ENVOY PACK COURIER </t>
  </si>
  <si>
    <t>ADQUISICIÓN LICENCIA APLICACIÓN ZOOM PRO (MENSUAL)</t>
  </si>
  <si>
    <t>B1500000028</t>
  </si>
  <si>
    <t xml:space="preserve">PEDRO JOSE GRULLON CHECO </t>
  </si>
  <si>
    <t xml:space="preserve">ADQUISICIÓN DE PEDESTAL PARA BUSTO </t>
  </si>
  <si>
    <t>B1500000373</t>
  </si>
  <si>
    <t>DISOPE, S.R.L.</t>
  </si>
  <si>
    <t xml:space="preserve">IMPRESIÓN DE BAJANTES PARA ACTOS CONMEMORATIVOS </t>
  </si>
  <si>
    <t>B1500000693</t>
  </si>
  <si>
    <t>CASTING SCORPION, S.R.L.</t>
  </si>
  <si>
    <t>ADQUISICIÓN PLACAS DE RECONOCIMIENTO PARA ENTREGA</t>
  </si>
  <si>
    <t>B1500000164</t>
  </si>
  <si>
    <t>BATUTA BY PABLO POLANCO, S.R.L.</t>
  </si>
  <si>
    <t xml:space="preserve">ALQUILER Y MONTAJE DE EQUIPOS PARA CONCIERTO </t>
  </si>
  <si>
    <t>Relacion  de Cuentas por Pagar al  31 de Enero  2022</t>
  </si>
  <si>
    <t>B1500147340</t>
  </si>
  <si>
    <t xml:space="preserve">V ENERGY, S.A. </t>
  </si>
  <si>
    <t>COMBUSTIBLES MES DE ENERO 2022.</t>
  </si>
  <si>
    <t>B1500000186</t>
  </si>
  <si>
    <t xml:space="preserve">E&amp;R FUMIPLAG PEST CONTROL, S.R.L. </t>
  </si>
  <si>
    <t>B1500000208</t>
  </si>
  <si>
    <t>B1500000020</t>
  </si>
  <si>
    <t>B1500000405</t>
  </si>
  <si>
    <t xml:space="preserve">CRISFLOR FLORISTERIA, S.R.L. </t>
  </si>
  <si>
    <t>B1500000406</t>
  </si>
  <si>
    <t xml:space="preserve">OFRENDA FLORAL EN CONMEMORACION DIA DE LA INDEPENDENCIA. </t>
  </si>
  <si>
    <t>B1500002048</t>
  </si>
  <si>
    <t>SERVICIO DE MANTENIMIENTO ELEVADOR, ENERO 2022.</t>
  </si>
  <si>
    <t>B1500001019</t>
  </si>
  <si>
    <t xml:space="preserve">BANDERAS GLOBAL HC, S.R.L. </t>
  </si>
  <si>
    <t>B1500000810</t>
  </si>
  <si>
    <t xml:space="preserve">GRÁFICA WILLIAN, S.R.L. </t>
  </si>
  <si>
    <t>B1500000157</t>
  </si>
  <si>
    <t>JULIO MANUEL RODRÍGUEZ GRULLÓN</t>
  </si>
  <si>
    <t>B1500000211</t>
  </si>
  <si>
    <t xml:space="preserve">EDITORA BUHO, S.R.L. </t>
  </si>
  <si>
    <t>CONFECCIÓN DE PEDESTAL PARA BUSTO.</t>
  </si>
  <si>
    <t>B1500000068</t>
  </si>
  <si>
    <t>B1500000069</t>
  </si>
  <si>
    <t>B1500001936</t>
  </si>
  <si>
    <t xml:space="preserve">PA CATERING, S.R.L. </t>
  </si>
  <si>
    <t>B1500001937</t>
  </si>
  <si>
    <t>SERVICIO DE BOCADILLOS PARA ACTIVIDAD.</t>
  </si>
  <si>
    <t>B1500000277</t>
  </si>
  <si>
    <t xml:space="preserve">FABRICACIÓN DE ASTAS PARA BANDERAS. </t>
  </si>
  <si>
    <t>B1500001945</t>
  </si>
  <si>
    <t>B1500007441</t>
  </si>
  <si>
    <t>B1500000422</t>
  </si>
  <si>
    <t>B1500000423</t>
  </si>
  <si>
    <t>B1500000424</t>
  </si>
  <si>
    <t>B1500000425</t>
  </si>
  <si>
    <t>B1500000426</t>
  </si>
  <si>
    <t>PUBLICACIONES AHORA, S.A.</t>
  </si>
  <si>
    <t>RENOVACIÓN PERIODICO EL NACIONAL.</t>
  </si>
  <si>
    <t>RENIEVE SOLUCIONES DE INGENIERIA</t>
  </si>
  <si>
    <t>IMPERMEABILIZACIÓN DE TECHO Y CANALIZACIÓN DE DESAGUES.</t>
  </si>
  <si>
    <t>PAGO POR ASESORIA EN RELACIONES PÚBLICAS, ENERO 2022.</t>
  </si>
  <si>
    <t xml:space="preserve">PUBLICACIONES AHORA, S.A. </t>
  </si>
  <si>
    <t>RENOVACIÓN PERIODICO EL NACIONAL ENERO 2022.</t>
  </si>
  <si>
    <t>RENOVACIÓN PERIODICO HOY, ENERO 2022.</t>
  </si>
  <si>
    <t>RAMIREZ &amp; MOJICA ENVOY PACK COURIER</t>
  </si>
  <si>
    <t>ADQUISICIÓN LICENCIA APLICACIÓN ZOOM PRO (MENSUAL).</t>
  </si>
  <si>
    <t xml:space="preserve">PEDRO JOSE GRULLÓN CHECO </t>
  </si>
  <si>
    <t xml:space="preserve">ADQUISICIÓN DE PEDESTAL PARA BUSTO. </t>
  </si>
  <si>
    <t xml:space="preserve">DISOPE, S.R.L. </t>
  </si>
  <si>
    <t>IMPRESIÓN DE BAJANTES PARA ACTOS CONMEMORATIVOS.</t>
  </si>
  <si>
    <t xml:space="preserve">CASTING SCORPION, S.R.L. </t>
  </si>
  <si>
    <t xml:space="preserve">ADQUISICIÓN PLACAS DE RECONOCIMIENTO PARA ENTREGA. </t>
  </si>
  <si>
    <t xml:space="preserve">BATUTA BY PABLO POLANCO, S.R.L. </t>
  </si>
  <si>
    <t>ALQUILER Y MONTAJE DE EQUIPOS PARA CONCIERTO.</t>
  </si>
  <si>
    <t>COMBUSTIBLES CORRESPONDIENTE MES DE ENERO 2022.</t>
  </si>
  <si>
    <t>FUMIGACIÓN CORRESPONDIENTE AL MES DE ENERO, 2022.</t>
  </si>
  <si>
    <t xml:space="preserve">IMPRESIONES BOLETIN INSTUTO DUARTIANO, REVISTA PÁGINAS DUARTIANAS Y SIMBOLOGIA PATRIOTICA. </t>
  </si>
  <si>
    <t>JUAN A. IGLESIAS</t>
  </si>
  <si>
    <t xml:space="preserve">IMPRESIÓN DE INVITACIONES Y RECORDATORIOS TIPO SEPARADOR. </t>
  </si>
  <si>
    <t xml:space="preserve">OFRENDA FLORAL ACTIVIDADES PATRIOTICAS. </t>
  </si>
  <si>
    <t>CONFECCIÓN DE BANDERAS DOMINICANAS.</t>
  </si>
  <si>
    <t xml:space="preserve">IMPRESIÓN DE CARTILLAS. </t>
  </si>
  <si>
    <t xml:space="preserve">SERVICIOS DE INVESTIGACIÓN Y PROMOCIÓN. </t>
  </si>
  <si>
    <t>IMPRESIÓN LIBRO, "BICENTENARIO DEL DECUELLO"</t>
  </si>
  <si>
    <t xml:space="preserve">CONFECCIÓN PALOS PARA USARLO EN BANDERAS. </t>
  </si>
  <si>
    <t xml:space="preserve">CONFECCIÓN BUSTO JUAN PABLO DUARTE. </t>
  </si>
  <si>
    <t>INGENIEROS Y CONTRATISTAS METALICOS</t>
  </si>
  <si>
    <t>LOGOMARCA, S.,R.L.</t>
  </si>
  <si>
    <t>PLACA DE RECONOCIMIENTO</t>
  </si>
  <si>
    <t xml:space="preserve">OFRENDA FLORAL CONMEMORACIÓN NATALICIO MATÍAS RAMÓN MELLA. </t>
  </si>
  <si>
    <t>OFRENDA FLORAL ACTIVIDADES PATRIOTICAS, SAMANA.</t>
  </si>
  <si>
    <t>OFRENDA FLORAL ACTIVIDADES TEATRO NACIONAL, 23/FEBRERO/2022.0</t>
  </si>
  <si>
    <t>Relacion  de Cuentas por Pagar al  28 de Febrero  2022</t>
  </si>
  <si>
    <t>Enc. Div. Financiera</t>
  </si>
  <si>
    <t>Contadora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</si>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</sst>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_-;\-* #,##0.00_-;_-* &quot;-&quot;??_-;_-@_-"/>
    <numFmt numFmtId="166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6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7" xfId="0" applyFont="1" applyBorder="1"/>
    <xf numFmtId="43" fontId="7" fillId="0" borderId="15" xfId="0" applyNumberFormat="1" applyFont="1" applyBorder="1"/>
    <xf numFmtId="43" fontId="7" fillId="0" borderId="7" xfId="0" applyNumberFormat="1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10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3" borderId="2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8" xfId="0" applyFont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2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43" fontId="5" fillId="5" borderId="2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10" fillId="6" borderId="12" xfId="0" applyFont="1" applyFill="1" applyBorder="1" applyAlignment="1">
      <alignment horizontal="right"/>
    </xf>
    <xf numFmtId="4" fontId="5" fillId="6" borderId="28" xfId="0" applyNumberFormat="1" applyFont="1" applyFill="1" applyBorder="1"/>
    <xf numFmtId="0" fontId="6" fillId="6" borderId="13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right"/>
    </xf>
    <xf numFmtId="4" fontId="5" fillId="2" borderId="28" xfId="0" applyNumberFormat="1" applyFont="1" applyFill="1" applyBorder="1"/>
    <xf numFmtId="0" fontId="6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4" fillId="0" borderId="33" xfId="0" applyFont="1" applyBorder="1" applyAlignment="1">
      <alignment horizontal="center"/>
    </xf>
    <xf numFmtId="49" fontId="7" fillId="0" borderId="34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43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64" fontId="7" fillId="0" borderId="34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/>
    </xf>
    <xf numFmtId="0" fontId="7" fillId="2" borderId="35" xfId="0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3" fontId="5" fillId="5" borderId="4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5" borderId="24" xfId="0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right" vertical="center"/>
    </xf>
    <xf numFmtId="0" fontId="6" fillId="5" borderId="26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  <xf numFmtId="0" fontId="5" fillId="5" borderId="39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40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view="pageBreakPreview" zoomScale="110" zoomScaleNormal="100" zoomScaleSheetLayoutView="110" workbookViewId="0">
      <selection activeCell="C37" sqref="C37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77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5.75" hidden="1" thickTop="1" x14ac:dyDescent="0.2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idden="1" x14ac:dyDescent="0.25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idden="1" x14ac:dyDescent="0.25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5.75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x14ac:dyDescent="0.25">
      <c r="A20" s="55">
        <f>+A17+1</f>
        <v>1</v>
      </c>
      <c r="B20" s="61" t="s">
        <v>59</v>
      </c>
      <c r="C20" s="9" t="s">
        <v>37</v>
      </c>
      <c r="D20" s="10" t="s">
        <v>60</v>
      </c>
      <c r="E20" s="62">
        <v>35400</v>
      </c>
      <c r="F20" s="12" t="s">
        <v>38</v>
      </c>
      <c r="G20" s="13">
        <v>43837</v>
      </c>
      <c r="H20" s="14">
        <v>43838</v>
      </c>
      <c r="I20" s="37" t="s">
        <v>54</v>
      </c>
    </row>
    <row r="21" spans="1:11" s="3" customFormat="1" x14ac:dyDescent="0.25">
      <c r="A21" s="55">
        <f>+A20+1</f>
        <v>2</v>
      </c>
      <c r="B21" s="61" t="s">
        <v>61</v>
      </c>
      <c r="C21" s="9" t="s">
        <v>45</v>
      </c>
      <c r="D21" s="10" t="s">
        <v>62</v>
      </c>
      <c r="E21" s="62">
        <v>1710</v>
      </c>
      <c r="F21" s="12" t="s">
        <v>38</v>
      </c>
      <c r="G21" s="13">
        <v>43848</v>
      </c>
      <c r="H21" s="14">
        <v>43852</v>
      </c>
      <c r="I21" s="37"/>
    </row>
    <row r="22" spans="1:11" s="3" customFormat="1" ht="13.5" customHeight="1" thickBot="1" x14ac:dyDescent="0.25">
      <c r="A22" s="7">
        <f>A15+1</f>
        <v>1</v>
      </c>
      <c r="B22" s="61" t="s">
        <v>63</v>
      </c>
      <c r="C22" s="9" t="s">
        <v>45</v>
      </c>
      <c r="D22" s="10" t="s">
        <v>62</v>
      </c>
      <c r="E22" s="11">
        <v>1710</v>
      </c>
      <c r="F22" s="12" t="s">
        <v>38</v>
      </c>
      <c r="G22" s="13">
        <v>43848</v>
      </c>
      <c r="H22" s="14">
        <v>43852</v>
      </c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thickTop="1" thickBot="1" x14ac:dyDescent="0.25">
      <c r="A28" s="127" t="s">
        <v>21</v>
      </c>
      <c r="B28" s="141"/>
      <c r="C28" s="141"/>
      <c r="D28" s="142"/>
      <c r="E28" s="58">
        <f>SUM(E20:E27)</f>
        <v>38820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3.5" customHeight="1" x14ac:dyDescent="0.2">
      <c r="A30" s="7">
        <f>A26+1</f>
        <v>1</v>
      </c>
      <c r="B30" s="61" t="s">
        <v>64</v>
      </c>
      <c r="C30" s="9" t="s">
        <v>45</v>
      </c>
      <c r="D30" s="10" t="s">
        <v>62</v>
      </c>
      <c r="E30" s="11">
        <v>1710</v>
      </c>
      <c r="F30" s="12" t="s">
        <v>38</v>
      </c>
      <c r="G30" s="13">
        <v>43838</v>
      </c>
      <c r="H30" s="14">
        <v>43886</v>
      </c>
      <c r="I30" s="37"/>
    </row>
    <row r="31" spans="1:11" s="3" customFormat="1" ht="13.5" customHeight="1" x14ac:dyDescent="0.2">
      <c r="A31" s="7">
        <f>+A30+1</f>
        <v>2</v>
      </c>
      <c r="B31" s="61" t="s">
        <v>65</v>
      </c>
      <c r="C31" s="9" t="s">
        <v>45</v>
      </c>
      <c r="D31" s="10" t="s">
        <v>62</v>
      </c>
      <c r="E31" s="11">
        <v>1710</v>
      </c>
      <c r="F31" s="12" t="s">
        <v>38</v>
      </c>
      <c r="G31" s="13">
        <v>43861</v>
      </c>
      <c r="H31" s="14">
        <v>43886</v>
      </c>
      <c r="I31" s="37"/>
    </row>
    <row r="32" spans="1:11" s="3" customFormat="1" ht="13.5" customHeight="1" x14ac:dyDescent="0.2">
      <c r="A32" s="7">
        <f>+A31+1</f>
        <v>3</v>
      </c>
      <c r="B32" s="61" t="s">
        <v>66</v>
      </c>
      <c r="C32" s="9" t="s">
        <v>67</v>
      </c>
      <c r="D32" s="10" t="s">
        <v>68</v>
      </c>
      <c r="E32" s="11">
        <v>22830</v>
      </c>
      <c r="F32" s="12" t="s">
        <v>38</v>
      </c>
      <c r="G32" s="13">
        <v>43867</v>
      </c>
      <c r="H32" s="14">
        <v>43871</v>
      </c>
      <c r="I32" s="37"/>
    </row>
    <row r="33" spans="1:11" s="3" customFormat="1" ht="13.5" customHeight="1" x14ac:dyDescent="0.2">
      <c r="A33" s="7">
        <f t="shared" ref="A33:A37" si="1">+A32+1</f>
        <v>4</v>
      </c>
      <c r="B33" s="61" t="s">
        <v>43</v>
      </c>
      <c r="C33" s="9" t="s">
        <v>37</v>
      </c>
      <c r="D33" s="10" t="s">
        <v>69</v>
      </c>
      <c r="E33" s="11">
        <v>35400</v>
      </c>
      <c r="F33" s="12" t="s">
        <v>16</v>
      </c>
      <c r="G33" s="13">
        <v>43868</v>
      </c>
      <c r="H33" s="14">
        <v>43885</v>
      </c>
      <c r="I33" s="37"/>
    </row>
    <row r="34" spans="1:11" s="3" customFormat="1" x14ac:dyDescent="0.2">
      <c r="A34" s="7">
        <f t="shared" si="1"/>
        <v>5</v>
      </c>
      <c r="B34" s="61" t="s">
        <v>70</v>
      </c>
      <c r="C34" s="9" t="s">
        <v>22</v>
      </c>
      <c r="D34" s="10" t="s">
        <v>71</v>
      </c>
      <c r="E34" s="11">
        <v>8260</v>
      </c>
      <c r="F34" s="12" t="s">
        <v>38</v>
      </c>
      <c r="G34" s="13">
        <v>43872</v>
      </c>
      <c r="H34" s="14">
        <v>43873</v>
      </c>
      <c r="I34" s="31"/>
    </row>
    <row r="35" spans="1:11" s="3" customFormat="1" x14ac:dyDescent="0.2">
      <c r="A35" s="7">
        <f t="shared" si="1"/>
        <v>6</v>
      </c>
      <c r="B35" s="61" t="s">
        <v>72</v>
      </c>
      <c r="C35" s="9" t="s">
        <v>47</v>
      </c>
      <c r="D35" s="10" t="s">
        <v>73</v>
      </c>
      <c r="E35" s="11">
        <v>9971</v>
      </c>
      <c r="F35" s="12" t="s">
        <v>38</v>
      </c>
      <c r="G35" s="13">
        <v>43885</v>
      </c>
      <c r="H35" s="14">
        <v>43886</v>
      </c>
      <c r="I35" s="37"/>
      <c r="J35" s="48"/>
      <c r="K35" s="48"/>
    </row>
    <row r="36" spans="1:11" s="3" customFormat="1" x14ac:dyDescent="0.2">
      <c r="A36" s="7">
        <f t="shared" si="1"/>
        <v>7</v>
      </c>
      <c r="B36" s="61" t="s">
        <v>74</v>
      </c>
      <c r="C36" s="9" t="s">
        <v>22</v>
      </c>
      <c r="D36" s="10" t="s">
        <v>75</v>
      </c>
      <c r="E36" s="11">
        <v>7080</v>
      </c>
      <c r="F36" s="12" t="s">
        <v>38</v>
      </c>
      <c r="G36" s="13">
        <v>43882</v>
      </c>
      <c r="H36" s="14">
        <v>43889</v>
      </c>
      <c r="I36" s="37"/>
      <c r="J36" s="48"/>
      <c r="K36" s="48"/>
    </row>
    <row r="37" spans="1:11" s="3" customFormat="1" ht="15.75" thickBot="1" x14ac:dyDescent="0.25">
      <c r="A37" s="7">
        <f t="shared" si="1"/>
        <v>8</v>
      </c>
      <c r="B37" s="61" t="s">
        <v>76</v>
      </c>
      <c r="C37" s="9" t="s">
        <v>22</v>
      </c>
      <c r="D37" s="10" t="s">
        <v>75</v>
      </c>
      <c r="E37" s="11">
        <v>7080</v>
      </c>
      <c r="F37" s="12" t="s">
        <v>38</v>
      </c>
      <c r="G37" s="13">
        <v>43493</v>
      </c>
      <c r="H37" s="14">
        <v>43493</v>
      </c>
      <c r="I37" s="37"/>
      <c r="J37" s="48"/>
      <c r="K37" s="48"/>
    </row>
    <row r="38" spans="1:11" s="3" customFormat="1" ht="15.75" hidden="1" thickBot="1" x14ac:dyDescent="0.25">
      <c r="A38" s="7">
        <f t="shared" ref="A38" si="2">A37+1</f>
        <v>9</v>
      </c>
      <c r="B38" s="61"/>
      <c r="C38" s="9"/>
      <c r="D38" s="10"/>
      <c r="E38" s="11"/>
      <c r="F38" s="12" t="s">
        <v>38</v>
      </c>
      <c r="G38" s="13"/>
      <c r="H38" s="14"/>
      <c r="I38" s="37"/>
    </row>
    <row r="39" spans="1:11" s="1" customFormat="1" ht="16.5" thickTop="1" thickBot="1" x14ac:dyDescent="0.25">
      <c r="A39" s="143" t="s">
        <v>25</v>
      </c>
      <c r="B39" s="144"/>
      <c r="C39" s="144"/>
      <c r="D39" s="145"/>
      <c r="E39" s="64">
        <f>SUM(E30:E38)</f>
        <v>94041</v>
      </c>
      <c r="F39" s="59"/>
      <c r="G39" s="59"/>
      <c r="H39" s="59" t="s">
        <v>21</v>
      </c>
      <c r="I39" s="65"/>
    </row>
    <row r="40" spans="1:11" ht="18.75" customHeight="1" thickBot="1" x14ac:dyDescent="0.3">
      <c r="A40" s="66"/>
      <c r="B40" s="67"/>
      <c r="C40" s="67"/>
      <c r="D40" s="68" t="s">
        <v>30</v>
      </c>
      <c r="E40" s="69">
        <f>E13+E18+E28+E39</f>
        <v>184052</v>
      </c>
      <c r="F40" s="67"/>
      <c r="G40" s="67"/>
      <c r="H40" s="67"/>
      <c r="I40" s="70"/>
    </row>
    <row r="41" spans="1:11" ht="1.5" customHeight="1" thickBot="1" x14ac:dyDescent="0.3">
      <c r="A41" s="71"/>
      <c r="B41" s="72"/>
      <c r="C41" s="72"/>
      <c r="D41" s="73"/>
      <c r="E41" s="74"/>
      <c r="F41" s="72"/>
      <c r="G41" s="72"/>
      <c r="H41" s="72"/>
      <c r="I41" s="72"/>
    </row>
    <row r="42" spans="1:11" ht="87.75" customHeight="1" x14ac:dyDescent="0.25">
      <c r="A42" s="46"/>
      <c r="B42" s="47"/>
      <c r="C42" s="48" t="s">
        <v>21</v>
      </c>
      <c r="D42" s="49" t="s">
        <v>14</v>
      </c>
      <c r="E42" s="6"/>
      <c r="F42" s="6"/>
      <c r="G42" s="50" t="s">
        <v>39</v>
      </c>
      <c r="H42" s="6"/>
      <c r="I42" s="6"/>
    </row>
    <row r="43" spans="1:11" ht="18.75" customHeight="1" x14ac:dyDescent="0.25">
      <c r="A43" s="136"/>
      <c r="B43" s="136"/>
      <c r="C43" s="6"/>
      <c r="D43" s="51" t="s">
        <v>15</v>
      </c>
      <c r="E43" s="6"/>
      <c r="F43" s="137" t="s">
        <v>35</v>
      </c>
      <c r="G43" s="137"/>
      <c r="H43" s="137"/>
      <c r="I43" s="137"/>
    </row>
    <row r="44" spans="1:11" x14ac:dyDescent="0.25">
      <c r="A44" s="75"/>
      <c r="B44" s="33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</sheetData>
  <mergeCells count="14">
    <mergeCell ref="A43:B43"/>
    <mergeCell ref="F43:I43"/>
    <mergeCell ref="A14:D14"/>
    <mergeCell ref="A18:D18"/>
    <mergeCell ref="A19:D19"/>
    <mergeCell ref="A28:D28"/>
    <mergeCell ref="A29:D29"/>
    <mergeCell ref="A39:D39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4"/>
  <sheetViews>
    <sheetView view="pageBreakPreview" zoomScale="110" zoomScaleNormal="100" zoomScaleSheetLayoutView="110" workbookViewId="0">
      <selection activeCell="B54" sqref="B5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147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hidden="1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2.75" hidden="1" customHeight="1" x14ac:dyDescent="0.2">
      <c r="A30" s="7">
        <v>7</v>
      </c>
      <c r="B30" s="61"/>
      <c r="C30" s="9"/>
      <c r="D30" s="10"/>
      <c r="E30" s="11"/>
      <c r="F30" s="12"/>
      <c r="G30" s="13"/>
      <c r="H30" s="14"/>
      <c r="I30" s="37"/>
    </row>
    <row r="31" spans="1:11" s="3" customFormat="1" ht="12.75" hidden="1" customHeight="1" x14ac:dyDescent="0.2">
      <c r="A31" s="7">
        <v>8</v>
      </c>
      <c r="B31" s="61"/>
      <c r="C31" s="9"/>
      <c r="D31" s="10"/>
      <c r="E31" s="11"/>
      <c r="F31" s="12"/>
      <c r="G31" s="13"/>
      <c r="H31" s="14"/>
      <c r="I31" s="37"/>
    </row>
    <row r="32" spans="1:11" s="3" customFormat="1" ht="12.75" hidden="1" customHeight="1" x14ac:dyDescent="0.2">
      <c r="A32" s="7">
        <v>9</v>
      </c>
      <c r="B32" s="61"/>
      <c r="C32" s="9"/>
      <c r="D32" s="10"/>
      <c r="E32" s="11"/>
      <c r="F32" s="12"/>
      <c r="G32" s="13"/>
      <c r="H32" s="14"/>
      <c r="I32" s="37"/>
    </row>
    <row r="33" spans="1:11" s="3" customFormat="1" ht="12.75" hidden="1" customHeight="1" x14ac:dyDescent="0.2">
      <c r="A33" s="7">
        <v>10</v>
      </c>
      <c r="B33" s="61"/>
      <c r="C33" s="9"/>
      <c r="D33" s="10"/>
      <c r="E33" s="11"/>
      <c r="F33" s="12"/>
      <c r="G33" s="13"/>
      <c r="H33" s="14"/>
      <c r="I33" s="37"/>
    </row>
    <row r="34" spans="1:11" s="3" customFormat="1" ht="12.75" hidden="1" customHeight="1" thickBot="1" x14ac:dyDescent="0.25">
      <c r="A34" s="7">
        <v>11</v>
      </c>
      <c r="B34" s="61"/>
      <c r="C34" s="9"/>
      <c r="D34" s="10"/>
      <c r="E34" s="11"/>
      <c r="F34" s="12"/>
      <c r="G34" s="13"/>
      <c r="H34" s="14"/>
      <c r="I34" s="37"/>
    </row>
    <row r="35" spans="1:11" s="3" customFormat="1" ht="13.5" hidden="1" customHeight="1" thickBot="1" x14ac:dyDescent="0.25">
      <c r="A35" s="7">
        <v>8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3.5" hidden="1" customHeight="1" x14ac:dyDescent="0.2">
      <c r="A36" s="7">
        <v>9</v>
      </c>
      <c r="B36" s="61"/>
      <c r="C36" s="9"/>
      <c r="D36" s="10"/>
      <c r="E36" s="11"/>
      <c r="F36" s="12"/>
      <c r="G36" s="13"/>
      <c r="H36" s="14"/>
      <c r="I36" s="37"/>
    </row>
    <row r="37" spans="1:11" s="3" customFormat="1" ht="16.5" hidden="1" customHeight="1" x14ac:dyDescent="0.2">
      <c r="A37" s="7">
        <v>10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11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12</v>
      </c>
      <c r="B39" s="61"/>
      <c r="C39" s="9"/>
      <c r="D39" s="10"/>
      <c r="E39" s="11"/>
      <c r="F39" s="12"/>
      <c r="G39" s="13"/>
      <c r="H39" s="14"/>
      <c r="I39" s="31"/>
    </row>
    <row r="40" spans="1:11" s="3" customFormat="1" ht="15.75" hidden="1" thickBot="1" x14ac:dyDescent="0.25">
      <c r="A40" s="7">
        <v>13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>
        <v>14</v>
      </c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 t="s">
        <v>38</v>
      </c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11" s="3" customFormat="1" ht="15.75" hidden="1" thickBot="1" x14ac:dyDescent="0.25">
      <c r="A49" s="7"/>
      <c r="B49" s="61"/>
      <c r="C49" s="9"/>
      <c r="D49" s="10"/>
      <c r="E49" s="11"/>
      <c r="F49" s="12"/>
      <c r="G49" s="13"/>
      <c r="H49" s="14"/>
      <c r="I49" s="37"/>
      <c r="J49" s="48"/>
      <c r="K49" s="48"/>
    </row>
    <row r="50" spans="1:11" s="3" customFormat="1" ht="15.75" hidden="1" thickBot="1" x14ac:dyDescent="0.25">
      <c r="A50" s="7">
        <f t="shared" ref="A50" si="1">A49+1</f>
        <v>1</v>
      </c>
      <c r="B50" s="61"/>
      <c r="C50" s="9"/>
      <c r="D50" s="10"/>
      <c r="E50" s="11"/>
      <c r="F50" s="12" t="s">
        <v>38</v>
      </c>
      <c r="G50" s="13"/>
      <c r="H50" s="14"/>
      <c r="I50" s="37"/>
    </row>
    <row r="51" spans="1:11" s="1" customFormat="1" ht="17.25" hidden="1" customHeight="1" thickTop="1" thickBot="1" x14ac:dyDescent="0.25">
      <c r="A51" s="143" t="s">
        <v>25</v>
      </c>
      <c r="B51" s="144"/>
      <c r="C51" s="144"/>
      <c r="D51" s="145"/>
      <c r="E51" s="64">
        <f>SUM(E30:E35)</f>
        <v>0</v>
      </c>
      <c r="F51" s="59"/>
      <c r="G51" s="59"/>
      <c r="H51" s="59" t="s">
        <v>21</v>
      </c>
      <c r="I51" s="65"/>
    </row>
    <row r="52" spans="1:11" ht="18.75" customHeight="1" thickTop="1" thickBot="1" x14ac:dyDescent="0.3">
      <c r="A52" s="66"/>
      <c r="B52" s="67"/>
      <c r="C52" s="67"/>
      <c r="D52" s="68" t="s">
        <v>30</v>
      </c>
      <c r="E52" s="69">
        <f>E13+E18+E28+E51</f>
        <v>51191</v>
      </c>
      <c r="F52" s="67"/>
      <c r="G52" s="67"/>
      <c r="H52" s="67"/>
      <c r="I52" s="70"/>
    </row>
    <row r="53" spans="1:11" ht="1.5" customHeight="1" thickBot="1" x14ac:dyDescent="0.3">
      <c r="A53" s="71"/>
      <c r="B53" s="72"/>
      <c r="C53" s="72"/>
      <c r="D53" s="73"/>
      <c r="E53" s="74"/>
      <c r="F53" s="72"/>
      <c r="G53" s="72"/>
      <c r="H53" s="72"/>
      <c r="I53" s="72"/>
    </row>
    <row r="54" spans="1:11" ht="87.75" customHeight="1" x14ac:dyDescent="0.25">
      <c r="A54" s="46"/>
      <c r="B54" s="47"/>
      <c r="C54" s="48" t="s">
        <v>21</v>
      </c>
      <c r="D54" s="49" t="s">
        <v>14</v>
      </c>
      <c r="E54" s="6"/>
      <c r="F54" s="6"/>
      <c r="G54" s="50" t="s">
        <v>39</v>
      </c>
      <c r="H54" s="6"/>
      <c r="I54" s="6"/>
    </row>
    <row r="55" spans="1:11" ht="18.75" customHeight="1" x14ac:dyDescent="0.25">
      <c r="A55" s="136"/>
      <c r="B55" s="136"/>
      <c r="C55" s="6"/>
      <c r="D55" s="82" t="s">
        <v>15</v>
      </c>
      <c r="E55" s="6"/>
      <c r="F55" s="137" t="s">
        <v>35</v>
      </c>
      <c r="G55" s="137"/>
      <c r="H55" s="137"/>
      <c r="I55" s="137"/>
    </row>
    <row r="56" spans="1:11" x14ac:dyDescent="0.25">
      <c r="A56" s="75"/>
      <c r="B56" s="33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</sheetData>
  <mergeCells count="14">
    <mergeCell ref="A13:D13"/>
    <mergeCell ref="A1:I1"/>
    <mergeCell ref="A2:I2"/>
    <mergeCell ref="A3:I3"/>
    <mergeCell ref="G4:I4"/>
    <mergeCell ref="A6:D6"/>
    <mergeCell ref="A55:B55"/>
    <mergeCell ref="F55:I55"/>
    <mergeCell ref="A14:D14"/>
    <mergeCell ref="A18:D18"/>
    <mergeCell ref="A19:D19"/>
    <mergeCell ref="A28:D28"/>
    <mergeCell ref="A29:D29"/>
    <mergeCell ref="A51:D5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4"/>
  <sheetViews>
    <sheetView view="pageBreakPreview" topLeftCell="A7" zoomScale="110" zoomScaleNormal="100" zoomScaleSheetLayoutView="110" workbookViewId="0">
      <selection activeCell="D38" sqref="D38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168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3.5" hidden="1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5.75" hidden="1" thickTop="1" x14ac:dyDescent="0.2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idden="1" x14ac:dyDescent="0.25">
      <c r="A15" s="55">
        <v>7</v>
      </c>
      <c r="B15" s="61"/>
      <c r="C15" s="9"/>
      <c r="D15" s="10"/>
      <c r="E15" s="62"/>
      <c r="F15" s="12"/>
      <c r="G15" s="13"/>
      <c r="H15" s="14"/>
      <c r="I15" s="37"/>
    </row>
    <row r="16" spans="1:10" s="3" customFormat="1" hidden="1" x14ac:dyDescent="0.25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>
        <v>9</v>
      </c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SUM(E7:E12)</f>
        <v>51191</v>
      </c>
      <c r="F18" s="59"/>
      <c r="G18" s="59"/>
      <c r="H18" s="59"/>
      <c r="I18" s="63"/>
    </row>
    <row r="19" spans="1:11" s="1" customFormat="1" ht="16.5" hidden="1" customHeight="1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idden="1" x14ac:dyDescent="0.25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idden="1" x14ac:dyDescent="0.25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idden="1" x14ac:dyDescent="0.2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idden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2.75" customHeight="1" x14ac:dyDescent="0.25">
      <c r="A30" s="7">
        <v>7</v>
      </c>
      <c r="B30" s="61" t="s">
        <v>148</v>
      </c>
      <c r="C30" s="9" t="s">
        <v>50</v>
      </c>
      <c r="D30" s="10" t="s">
        <v>149</v>
      </c>
      <c r="E30" s="11">
        <v>939</v>
      </c>
      <c r="F30" s="17" t="s">
        <v>16</v>
      </c>
      <c r="G30" s="13">
        <v>44209</v>
      </c>
      <c r="H30" s="14">
        <v>44218</v>
      </c>
      <c r="I30" s="37"/>
    </row>
    <row r="31" spans="1:11" s="3" customFormat="1" ht="12.75" customHeight="1" x14ac:dyDescent="0.25">
      <c r="A31" s="7">
        <v>8</v>
      </c>
      <c r="B31" s="61" t="s">
        <v>150</v>
      </c>
      <c r="C31" s="9" t="s">
        <v>50</v>
      </c>
      <c r="D31" s="10" t="s">
        <v>149</v>
      </c>
      <c r="E31" s="11">
        <v>577</v>
      </c>
      <c r="F31" s="17" t="s">
        <v>16</v>
      </c>
      <c r="G31" s="13">
        <v>44215</v>
      </c>
      <c r="H31" s="14">
        <v>44218</v>
      </c>
      <c r="I31" s="37"/>
    </row>
    <row r="32" spans="1:11" s="3" customFormat="1" ht="12.75" customHeight="1" x14ac:dyDescent="0.25">
      <c r="A32" s="7">
        <v>9</v>
      </c>
      <c r="B32" s="61" t="s">
        <v>151</v>
      </c>
      <c r="C32" s="9" t="s">
        <v>152</v>
      </c>
      <c r="D32" s="10" t="s">
        <v>153</v>
      </c>
      <c r="E32" s="11">
        <v>12999.99</v>
      </c>
      <c r="F32" s="17" t="s">
        <v>16</v>
      </c>
      <c r="G32" s="13" t="s">
        <v>154</v>
      </c>
      <c r="H32" s="14">
        <v>44222</v>
      </c>
      <c r="I32" s="37"/>
    </row>
    <row r="33" spans="1:11" s="3" customFormat="1" ht="21.75" customHeight="1" x14ac:dyDescent="0.25">
      <c r="A33" s="7">
        <v>10</v>
      </c>
      <c r="B33" s="61" t="s">
        <v>155</v>
      </c>
      <c r="C33" s="9" t="s">
        <v>156</v>
      </c>
      <c r="D33" s="84" t="s">
        <v>169</v>
      </c>
      <c r="E33" s="11">
        <v>9794</v>
      </c>
      <c r="F33" s="17" t="s">
        <v>16</v>
      </c>
      <c r="G33" s="13">
        <v>44222</v>
      </c>
      <c r="H33" s="14">
        <v>44222</v>
      </c>
      <c r="I33" s="37"/>
    </row>
    <row r="34" spans="1:11" s="3" customFormat="1" ht="12.75" customHeight="1" x14ac:dyDescent="0.25">
      <c r="A34" s="7">
        <v>11</v>
      </c>
      <c r="B34" s="61" t="s">
        <v>157</v>
      </c>
      <c r="C34" s="9" t="s">
        <v>152</v>
      </c>
      <c r="D34" s="10" t="s">
        <v>158</v>
      </c>
      <c r="E34" s="11">
        <v>15812</v>
      </c>
      <c r="F34" s="17" t="s">
        <v>16</v>
      </c>
      <c r="G34" s="13">
        <v>44222</v>
      </c>
      <c r="H34" s="14">
        <v>44222</v>
      </c>
      <c r="I34" s="37"/>
    </row>
    <row r="35" spans="1:11" s="3" customFormat="1" ht="13.5" customHeight="1" x14ac:dyDescent="0.25">
      <c r="A35" s="7">
        <v>12</v>
      </c>
      <c r="B35" s="61" t="s">
        <v>159</v>
      </c>
      <c r="C35" s="9" t="s">
        <v>152</v>
      </c>
      <c r="D35" s="10" t="s">
        <v>160</v>
      </c>
      <c r="E35" s="11">
        <v>15812</v>
      </c>
      <c r="F35" s="17" t="s">
        <v>16</v>
      </c>
      <c r="G35" s="13">
        <v>44222</v>
      </c>
      <c r="H35" s="14">
        <v>44222</v>
      </c>
      <c r="I35" s="37"/>
    </row>
    <row r="36" spans="1:11" s="3" customFormat="1" ht="13.5" customHeight="1" x14ac:dyDescent="0.25">
      <c r="A36" s="7">
        <v>13</v>
      </c>
      <c r="B36" s="61" t="s">
        <v>161</v>
      </c>
      <c r="C36" s="9" t="s">
        <v>152</v>
      </c>
      <c r="D36" s="10" t="s">
        <v>160</v>
      </c>
      <c r="E36" s="11">
        <v>15812</v>
      </c>
      <c r="F36" s="17" t="s">
        <v>16</v>
      </c>
      <c r="G36" s="13">
        <v>44222</v>
      </c>
      <c r="H36" s="14">
        <v>44222</v>
      </c>
      <c r="I36" s="37"/>
    </row>
    <row r="37" spans="1:11" s="3" customFormat="1" ht="16.5" customHeight="1" x14ac:dyDescent="0.25">
      <c r="A37" s="7">
        <v>14</v>
      </c>
      <c r="B37" s="61" t="s">
        <v>162</v>
      </c>
      <c r="C37" s="9" t="s">
        <v>163</v>
      </c>
      <c r="D37" s="10" t="s">
        <v>164</v>
      </c>
      <c r="E37" s="11">
        <v>1770</v>
      </c>
      <c r="F37" s="17" t="s">
        <v>16</v>
      </c>
      <c r="G37" s="13">
        <v>44223</v>
      </c>
      <c r="H37" s="14">
        <v>44223</v>
      </c>
      <c r="I37" s="31"/>
    </row>
    <row r="38" spans="1:11" s="3" customFormat="1" x14ac:dyDescent="0.25">
      <c r="A38" s="7">
        <v>15</v>
      </c>
      <c r="B38" s="61" t="s">
        <v>165</v>
      </c>
      <c r="C38" s="9" t="s">
        <v>166</v>
      </c>
      <c r="D38" s="10" t="s">
        <v>167</v>
      </c>
      <c r="E38" s="11">
        <v>47000</v>
      </c>
      <c r="F38" s="17" t="s">
        <v>16</v>
      </c>
      <c r="G38" s="13">
        <v>44223</v>
      </c>
      <c r="H38" s="14">
        <v>27</v>
      </c>
      <c r="I38" s="31"/>
    </row>
    <row r="39" spans="1:11" s="3" customFormat="1" hidden="1" x14ac:dyDescent="0.2">
      <c r="A39" s="7">
        <v>12</v>
      </c>
      <c r="B39" s="61"/>
      <c r="C39" s="9"/>
      <c r="D39" s="10"/>
      <c r="E39" s="11"/>
      <c r="F39" s="12"/>
      <c r="G39" s="13"/>
      <c r="H39" s="14"/>
      <c r="I39" s="31"/>
    </row>
    <row r="40" spans="1:11" s="3" customFormat="1" hidden="1" x14ac:dyDescent="0.2">
      <c r="A40" s="7">
        <v>13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idden="1" x14ac:dyDescent="0.2">
      <c r="A41" s="7">
        <v>14</v>
      </c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t="16.5" hidden="1" customHeight="1" x14ac:dyDescent="0.2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.5" customHeight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 t="s">
        <v>38</v>
      </c>
      <c r="G45" s="13"/>
      <c r="H45" s="14"/>
      <c r="I45" s="37"/>
      <c r="J45" s="48"/>
      <c r="K45" s="48"/>
    </row>
    <row r="46" spans="1:11" s="3" customFormat="1" hidden="1" x14ac:dyDescent="0.2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idden="1" x14ac:dyDescent="0.2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idden="1" x14ac:dyDescent="0.2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11" s="3" customFormat="1" hidden="1" x14ac:dyDescent="0.2">
      <c r="A49" s="7"/>
      <c r="B49" s="61"/>
      <c r="C49" s="9"/>
      <c r="D49" s="10"/>
      <c r="E49" s="11"/>
      <c r="F49" s="12"/>
      <c r="G49" s="13"/>
      <c r="H49" s="14"/>
      <c r="I49" s="37"/>
      <c r="J49" s="48"/>
      <c r="K49" s="48"/>
    </row>
    <row r="50" spans="1:11" s="3" customFormat="1" ht="15.75" hidden="1" thickBot="1" x14ac:dyDescent="0.25">
      <c r="A50" s="7">
        <f t="shared" ref="A50" si="1">A49+1</f>
        <v>1</v>
      </c>
      <c r="B50" s="61"/>
      <c r="C50" s="9"/>
      <c r="D50" s="10"/>
      <c r="E50" s="11"/>
      <c r="F50" s="12" t="s">
        <v>38</v>
      </c>
      <c r="G50" s="13"/>
      <c r="H50" s="14"/>
      <c r="I50" s="37"/>
    </row>
    <row r="51" spans="1:11" s="1" customFormat="1" ht="17.25" customHeight="1" thickTop="1" thickBot="1" x14ac:dyDescent="0.25">
      <c r="A51" s="143" t="s">
        <v>25</v>
      </c>
      <c r="B51" s="144"/>
      <c r="C51" s="144"/>
      <c r="D51" s="145"/>
      <c r="E51" s="64">
        <f>SUM(E30:E38)</f>
        <v>120515.98999999999</v>
      </c>
      <c r="F51" s="59"/>
      <c r="G51" s="59"/>
      <c r="H51" s="59" t="s">
        <v>21</v>
      </c>
      <c r="I51" s="65"/>
    </row>
    <row r="52" spans="1:11" ht="18.75" customHeight="1" thickBot="1" x14ac:dyDescent="0.3">
      <c r="A52" s="66"/>
      <c r="B52" s="67"/>
      <c r="C52" s="67"/>
      <c r="D52" s="68" t="s">
        <v>30</v>
      </c>
      <c r="E52" s="69">
        <f>E18+E51</f>
        <v>171706.99</v>
      </c>
      <c r="F52" s="67"/>
      <c r="G52" s="67"/>
      <c r="H52" s="67"/>
      <c r="I52" s="70"/>
    </row>
    <row r="53" spans="1:11" ht="1.5" customHeight="1" thickBot="1" x14ac:dyDescent="0.3">
      <c r="A53" s="71"/>
      <c r="B53" s="72"/>
      <c r="C53" s="72"/>
      <c r="D53" s="73"/>
      <c r="E53" s="74"/>
      <c r="F53" s="72"/>
      <c r="G53" s="72"/>
      <c r="H53" s="72"/>
      <c r="I53" s="72"/>
    </row>
    <row r="54" spans="1:11" ht="87.75" customHeight="1" x14ac:dyDescent="0.25">
      <c r="A54" s="46"/>
      <c r="B54" s="47"/>
      <c r="C54" s="48" t="s">
        <v>21</v>
      </c>
      <c r="D54" s="49" t="s">
        <v>14</v>
      </c>
      <c r="E54" s="6"/>
      <c r="F54" s="6"/>
      <c r="G54" s="50" t="s">
        <v>39</v>
      </c>
      <c r="H54" s="6"/>
      <c r="I54" s="6"/>
    </row>
    <row r="55" spans="1:11" ht="18.75" customHeight="1" x14ac:dyDescent="0.25">
      <c r="A55" s="136"/>
      <c r="B55" s="136"/>
      <c r="C55" s="6"/>
      <c r="D55" s="83" t="s">
        <v>15</v>
      </c>
      <c r="E55" s="6"/>
      <c r="F55" s="137" t="s">
        <v>35</v>
      </c>
      <c r="G55" s="137"/>
      <c r="H55" s="137"/>
      <c r="I55" s="137"/>
    </row>
    <row r="56" spans="1:11" x14ac:dyDescent="0.25">
      <c r="A56" s="75"/>
      <c r="B56" s="33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</sheetData>
  <mergeCells count="14">
    <mergeCell ref="A13:D13"/>
    <mergeCell ref="A1:I1"/>
    <mergeCell ref="A2:I2"/>
    <mergeCell ref="A3:I3"/>
    <mergeCell ref="G4:I4"/>
    <mergeCell ref="A6:D6"/>
    <mergeCell ref="A55:B55"/>
    <mergeCell ref="F55:I55"/>
    <mergeCell ref="A14:D14"/>
    <mergeCell ref="A18:D18"/>
    <mergeCell ref="A19:D19"/>
    <mergeCell ref="A28:D28"/>
    <mergeCell ref="A29:D29"/>
    <mergeCell ref="A51:D5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2"/>
  <sheetViews>
    <sheetView view="pageBreakPreview" topLeftCell="A4" zoomScale="110" zoomScaleNormal="100" zoomScaleSheetLayoutView="110" workbookViewId="0">
      <selection activeCell="B52" sqref="B5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175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3.5" hidden="1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5.75" hidden="1" thickBot="1" x14ac:dyDescent="0.3">
      <c r="A15" s="55">
        <v>7</v>
      </c>
      <c r="B15" s="61"/>
      <c r="C15" s="9"/>
      <c r="D15" s="10"/>
      <c r="E15" s="62"/>
      <c r="F15" s="12"/>
      <c r="G15" s="13"/>
      <c r="H15" s="14"/>
      <c r="I15" s="37"/>
    </row>
    <row r="16" spans="1:10" s="3" customFormat="1" ht="15.75" hidden="1" thickBot="1" x14ac:dyDescent="0.3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>
        <v>9</v>
      </c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SUM(E7:E12)</f>
        <v>51191</v>
      </c>
      <c r="F18" s="59"/>
      <c r="G18" s="59"/>
      <c r="H18" s="59"/>
      <c r="I18" s="63"/>
    </row>
    <row r="19" spans="1:11" s="1" customFormat="1" ht="16.5" hidden="1" customHeight="1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21.75" customHeight="1" x14ac:dyDescent="0.25">
      <c r="A30" s="7">
        <v>7</v>
      </c>
      <c r="B30" s="61" t="s">
        <v>46</v>
      </c>
      <c r="C30" s="9" t="s">
        <v>170</v>
      </c>
      <c r="D30" s="84" t="s">
        <v>171</v>
      </c>
      <c r="E30" s="11">
        <v>56255.61</v>
      </c>
      <c r="F30" s="17" t="s">
        <v>16</v>
      </c>
      <c r="G30" s="13">
        <v>44260</v>
      </c>
      <c r="H30" s="14">
        <v>44260</v>
      </c>
      <c r="I30" s="37"/>
    </row>
    <row r="31" spans="1:11" s="92" customFormat="1" ht="12.75" customHeight="1" thickBot="1" x14ac:dyDescent="0.3">
      <c r="A31" s="86">
        <v>8</v>
      </c>
      <c r="B31" s="87" t="s">
        <v>172</v>
      </c>
      <c r="C31" s="32" t="s">
        <v>173</v>
      </c>
      <c r="D31" s="88" t="s">
        <v>174</v>
      </c>
      <c r="E31" s="89">
        <v>40459</v>
      </c>
      <c r="F31" s="17" t="s">
        <v>16</v>
      </c>
      <c r="G31" s="90">
        <v>44278</v>
      </c>
      <c r="H31" s="13">
        <v>44280</v>
      </c>
      <c r="I31" s="91"/>
    </row>
    <row r="32" spans="1:11" s="92" customFormat="1" ht="13.5" hidden="1" customHeight="1" thickBot="1" x14ac:dyDescent="0.3">
      <c r="A32" s="86"/>
      <c r="B32" s="61"/>
      <c r="C32" s="9"/>
      <c r="D32" s="10"/>
      <c r="E32" s="11"/>
      <c r="F32" s="17"/>
      <c r="G32" s="13"/>
      <c r="H32" s="14"/>
      <c r="I32" s="91"/>
    </row>
    <row r="33" spans="1:11" s="3" customFormat="1" ht="15" hidden="1" customHeight="1" x14ac:dyDescent="0.25">
      <c r="A33" s="7">
        <v>10</v>
      </c>
      <c r="B33" s="61"/>
      <c r="C33" s="9"/>
      <c r="D33" s="10"/>
      <c r="E33" s="11"/>
      <c r="F33" s="17"/>
      <c r="G33" s="13"/>
      <c r="H33" s="14"/>
      <c r="I33" s="31"/>
    </row>
    <row r="34" spans="1:11" s="3" customFormat="1" ht="15.75" hidden="1" customHeight="1" x14ac:dyDescent="0.25">
      <c r="A34" s="7">
        <v>11</v>
      </c>
      <c r="B34" s="61"/>
      <c r="C34" s="9"/>
      <c r="D34" s="10"/>
      <c r="E34" s="61"/>
      <c r="F34" s="17"/>
      <c r="G34" s="13"/>
      <c r="H34" s="14"/>
      <c r="I34" s="31"/>
    </row>
    <row r="35" spans="1:11" s="3" customFormat="1" ht="15.75" hidden="1" thickBot="1" x14ac:dyDescent="0.3">
      <c r="A35" s="7">
        <v>12</v>
      </c>
      <c r="C35" s="9"/>
      <c r="D35" s="10"/>
      <c r="E35" s="11"/>
      <c r="F35" s="17"/>
      <c r="G35" s="13"/>
      <c r="H35" s="14"/>
      <c r="I35" s="31"/>
    </row>
    <row r="36" spans="1:11" s="3" customFormat="1" hidden="1" x14ac:dyDescent="0.25">
      <c r="A36" s="7"/>
      <c r="B36" s="61"/>
      <c r="C36" s="103"/>
      <c r="D36" s="10"/>
      <c r="E36" s="11"/>
      <c r="F36" s="17"/>
      <c r="G36" s="13"/>
      <c r="H36" s="14"/>
      <c r="I36" s="37"/>
      <c r="J36" s="48"/>
      <c r="K36" s="48"/>
    </row>
    <row r="37" spans="1:11" s="3" customFormat="1" hidden="1" x14ac:dyDescent="0.2">
      <c r="A37" s="7">
        <v>18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idden="1" x14ac:dyDescent="0.2">
      <c r="A38" s="7">
        <v>19</v>
      </c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3" customFormat="1" hidden="1" x14ac:dyDescent="0.2">
      <c r="A39" s="7">
        <v>20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idden="1" x14ac:dyDescent="0.2">
      <c r="A46" s="7"/>
      <c r="B46" s="94"/>
      <c r="C46" s="95"/>
      <c r="D46" s="10"/>
      <c r="E46" s="26"/>
      <c r="F46" s="27" t="s">
        <v>38</v>
      </c>
      <c r="G46" s="28"/>
      <c r="H46" s="29"/>
      <c r="I46" s="37"/>
    </row>
    <row r="47" spans="1:11" s="3" customFormat="1" hidden="1" x14ac:dyDescent="0.25">
      <c r="A47" s="93"/>
      <c r="B47" s="102"/>
      <c r="C47" s="9"/>
      <c r="D47" s="9"/>
      <c r="E47" s="11"/>
      <c r="F47" s="17"/>
      <c r="G47" s="13"/>
      <c r="H47" s="14"/>
      <c r="I47" s="31"/>
    </row>
    <row r="48" spans="1:11" s="3" customFormat="1" ht="15.75" hidden="1" thickBot="1" x14ac:dyDescent="0.3">
      <c r="A48" s="7"/>
      <c r="B48" s="61"/>
      <c r="C48" s="96"/>
      <c r="D48" s="97"/>
      <c r="E48" s="98"/>
      <c r="F48" s="99"/>
      <c r="G48" s="100"/>
      <c r="H48" s="101"/>
      <c r="I48" s="31"/>
    </row>
    <row r="49" spans="1:9" s="1" customFormat="1" ht="17.25" customHeight="1" thickTop="1" thickBot="1" x14ac:dyDescent="0.25">
      <c r="A49" s="143" t="s">
        <v>25</v>
      </c>
      <c r="B49" s="144"/>
      <c r="C49" s="144"/>
      <c r="D49" s="145"/>
      <c r="E49" s="64">
        <f>SUM(E30:E48)</f>
        <v>96714.61</v>
      </c>
      <c r="F49" s="59"/>
      <c r="G49" s="59"/>
      <c r="H49" s="59" t="s">
        <v>21</v>
      </c>
      <c r="I49" s="65"/>
    </row>
    <row r="50" spans="1:9" ht="18.75" customHeight="1" thickBot="1" x14ac:dyDescent="0.3">
      <c r="A50" s="66"/>
      <c r="B50" s="67"/>
      <c r="C50" s="67"/>
      <c r="D50" s="68" t="s">
        <v>30</v>
      </c>
      <c r="E50" s="69">
        <f>E18+E49</f>
        <v>147905.60999999999</v>
      </c>
      <c r="F50" s="67"/>
      <c r="G50" s="67"/>
      <c r="H50" s="67"/>
      <c r="I50" s="70"/>
    </row>
    <row r="51" spans="1:9" ht="1.5" customHeight="1" thickBot="1" x14ac:dyDescent="0.3">
      <c r="A51" s="71"/>
      <c r="B51" s="72"/>
      <c r="C51" s="72"/>
      <c r="D51" s="73"/>
      <c r="E51" s="74"/>
      <c r="F51" s="72"/>
      <c r="G51" s="72"/>
      <c r="H51" s="72"/>
      <c r="I51" s="72"/>
    </row>
    <row r="52" spans="1:9" ht="87.75" customHeight="1" x14ac:dyDescent="0.25">
      <c r="A52" s="46"/>
      <c r="B52" s="47" t="s">
        <v>21</v>
      </c>
      <c r="C52" s="48" t="s">
        <v>21</v>
      </c>
      <c r="D52" s="49" t="s">
        <v>14</v>
      </c>
      <c r="E52" s="6"/>
      <c r="F52" s="6"/>
      <c r="G52" s="50" t="s">
        <v>39</v>
      </c>
      <c r="H52" s="6"/>
      <c r="I52" s="6"/>
    </row>
    <row r="53" spans="1:9" ht="18.75" customHeight="1" x14ac:dyDescent="0.25">
      <c r="A53" s="136"/>
      <c r="B53" s="136"/>
      <c r="C53" s="6"/>
      <c r="D53" s="85" t="s">
        <v>15</v>
      </c>
      <c r="E53" s="6"/>
      <c r="F53" s="137" t="s">
        <v>35</v>
      </c>
      <c r="G53" s="137"/>
      <c r="H53" s="137"/>
      <c r="I53" s="137"/>
    </row>
    <row r="54" spans="1:9" x14ac:dyDescent="0.25">
      <c r="A54" s="75"/>
      <c r="B54" s="33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</sheetData>
  <mergeCells count="14">
    <mergeCell ref="A53:B53"/>
    <mergeCell ref="F53:I53"/>
    <mergeCell ref="A14:D14"/>
    <mergeCell ref="A18:D18"/>
    <mergeCell ref="A19:D19"/>
    <mergeCell ref="A28:D28"/>
    <mergeCell ref="A29:D29"/>
    <mergeCell ref="A49:D49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2"/>
  <sheetViews>
    <sheetView view="pageBreakPreview" topLeftCell="A10" zoomScale="110" zoomScaleNormal="100" zoomScaleSheetLayoutView="110" workbookViewId="0">
      <selection activeCell="D32" sqref="D3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184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3.5" hidden="1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5.75" hidden="1" thickBot="1" x14ac:dyDescent="0.3">
      <c r="A15" s="55">
        <v>7</v>
      </c>
      <c r="B15" s="61"/>
      <c r="C15" s="9"/>
      <c r="D15" s="10"/>
      <c r="E15" s="62"/>
      <c r="F15" s="12"/>
      <c r="G15" s="13"/>
      <c r="H15" s="14"/>
      <c r="I15" s="37"/>
    </row>
    <row r="16" spans="1:10" s="3" customFormat="1" ht="15.75" hidden="1" thickBot="1" x14ac:dyDescent="0.3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>
        <v>9</v>
      </c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SUM(E7:E12)</f>
        <v>51191</v>
      </c>
      <c r="F18" s="59"/>
      <c r="G18" s="59"/>
      <c r="H18" s="59"/>
      <c r="I18" s="63"/>
    </row>
    <row r="19" spans="1:11" s="1" customFormat="1" ht="16.5" hidden="1" customHeight="1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21.75" hidden="1" customHeight="1" x14ac:dyDescent="0.25">
      <c r="A30" s="7"/>
      <c r="B30" s="61"/>
      <c r="C30" s="9"/>
      <c r="D30" s="84"/>
      <c r="E30" s="11"/>
      <c r="F30" s="17"/>
      <c r="G30" s="13"/>
      <c r="H30" s="14"/>
      <c r="I30" s="37"/>
    </row>
    <row r="31" spans="1:11" s="92" customFormat="1" x14ac:dyDescent="0.25">
      <c r="A31" s="86">
        <v>8</v>
      </c>
      <c r="B31" s="87" t="s">
        <v>172</v>
      </c>
      <c r="C31" s="32" t="s">
        <v>173</v>
      </c>
      <c r="D31" s="88" t="s">
        <v>174</v>
      </c>
      <c r="E31" s="89">
        <v>40459</v>
      </c>
      <c r="F31" s="17" t="s">
        <v>16</v>
      </c>
      <c r="G31" s="90">
        <v>44278</v>
      </c>
      <c r="H31" s="13">
        <v>44280</v>
      </c>
      <c r="I31" s="91"/>
    </row>
    <row r="32" spans="1:11" s="92" customFormat="1" x14ac:dyDescent="0.25">
      <c r="A32" s="86">
        <v>9</v>
      </c>
      <c r="B32" s="61" t="s">
        <v>177</v>
      </c>
      <c r="C32" s="9" t="s">
        <v>178</v>
      </c>
      <c r="D32" s="10" t="s">
        <v>60</v>
      </c>
      <c r="E32" s="11">
        <v>35400</v>
      </c>
      <c r="F32" s="17" t="s">
        <v>16</v>
      </c>
      <c r="G32" s="13">
        <v>44201</v>
      </c>
      <c r="H32" s="14">
        <v>44298</v>
      </c>
      <c r="I32" s="91"/>
    </row>
    <row r="33" spans="1:11" s="3" customFormat="1" x14ac:dyDescent="0.25">
      <c r="A33" s="7">
        <v>10</v>
      </c>
      <c r="B33" s="61" t="s">
        <v>49</v>
      </c>
      <c r="C33" s="9" t="s">
        <v>178</v>
      </c>
      <c r="D33" s="10" t="s">
        <v>69</v>
      </c>
      <c r="E33" s="11">
        <v>35400</v>
      </c>
      <c r="F33" s="17" t="s">
        <v>16</v>
      </c>
      <c r="G33" s="13">
        <v>44230</v>
      </c>
      <c r="H33" s="14">
        <v>44298</v>
      </c>
      <c r="I33" s="31"/>
    </row>
    <row r="34" spans="1:11" s="3" customFormat="1" x14ac:dyDescent="0.25">
      <c r="A34" s="7">
        <v>11</v>
      </c>
      <c r="B34" s="61" t="s">
        <v>44</v>
      </c>
      <c r="C34" s="9" t="s">
        <v>178</v>
      </c>
      <c r="D34" s="10" t="s">
        <v>179</v>
      </c>
      <c r="E34" s="106">
        <v>35400</v>
      </c>
      <c r="F34" s="17" t="s">
        <v>16</v>
      </c>
      <c r="G34" s="13">
        <v>44256</v>
      </c>
      <c r="H34" s="14">
        <v>44298</v>
      </c>
      <c r="I34" s="31"/>
    </row>
    <row r="35" spans="1:11" s="3" customFormat="1" x14ac:dyDescent="0.25">
      <c r="A35" s="7">
        <v>12</v>
      </c>
      <c r="B35" s="105" t="s">
        <v>180</v>
      </c>
      <c r="C35" s="9" t="s">
        <v>178</v>
      </c>
      <c r="D35" s="10" t="s">
        <v>181</v>
      </c>
      <c r="E35" s="11">
        <v>35400</v>
      </c>
      <c r="F35" s="17" t="s">
        <v>16</v>
      </c>
      <c r="G35" s="13">
        <v>44291</v>
      </c>
      <c r="H35" s="14">
        <v>44298</v>
      </c>
      <c r="I35" s="31"/>
    </row>
    <row r="36" spans="1:11" s="3" customFormat="1" x14ac:dyDescent="0.25">
      <c r="A36" s="7">
        <v>13</v>
      </c>
      <c r="B36" s="61" t="s">
        <v>182</v>
      </c>
      <c r="C36" s="103" t="s">
        <v>183</v>
      </c>
      <c r="D36" s="84" t="s">
        <v>171</v>
      </c>
      <c r="E36" s="11">
        <v>103055.3</v>
      </c>
      <c r="F36" s="17" t="s">
        <v>16</v>
      </c>
      <c r="G36" s="13">
        <v>44305</v>
      </c>
      <c r="H36" s="14">
        <v>44314</v>
      </c>
      <c r="I36" s="37"/>
      <c r="J36" s="48"/>
      <c r="K36" s="48"/>
    </row>
    <row r="37" spans="1:11" s="3" customFormat="1" ht="15.75" thickBot="1" x14ac:dyDescent="0.3">
      <c r="A37" s="7">
        <v>18</v>
      </c>
      <c r="B37" s="61" t="s">
        <v>55</v>
      </c>
      <c r="C37" s="9" t="s">
        <v>170</v>
      </c>
      <c r="D37" s="88" t="s">
        <v>176</v>
      </c>
      <c r="E37" s="11">
        <v>18549.990000000002</v>
      </c>
      <c r="F37" s="17" t="s">
        <v>16</v>
      </c>
      <c r="G37" s="13">
        <v>44314</v>
      </c>
      <c r="H37" s="14">
        <v>44314</v>
      </c>
      <c r="I37" s="37"/>
      <c r="J37" s="48"/>
      <c r="K37" s="48"/>
    </row>
    <row r="38" spans="1:11" s="3" customFormat="1" ht="14.25" hidden="1" customHeight="1" x14ac:dyDescent="0.2">
      <c r="A38" s="7">
        <v>19</v>
      </c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3" customFormat="1" hidden="1" x14ac:dyDescent="0.25">
      <c r="A39" s="7">
        <v>20</v>
      </c>
      <c r="B39" s="61"/>
      <c r="C39" s="9"/>
      <c r="D39" s="88"/>
      <c r="E39" s="11"/>
      <c r="F39" s="17"/>
      <c r="G39" s="13"/>
      <c r="H39" s="14"/>
      <c r="I39" s="37"/>
      <c r="J39" s="48"/>
      <c r="K39" s="48"/>
    </row>
    <row r="40" spans="1:11" s="3" customFormat="1" hidden="1" x14ac:dyDescent="0.2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idden="1" x14ac:dyDescent="0.2">
      <c r="A46" s="7"/>
      <c r="B46" s="94"/>
      <c r="C46" s="95"/>
      <c r="D46" s="10"/>
      <c r="E46" s="26"/>
      <c r="F46" s="27" t="s">
        <v>38</v>
      </c>
      <c r="G46" s="28"/>
      <c r="H46" s="29"/>
      <c r="I46" s="37"/>
    </row>
    <row r="47" spans="1:11" s="3" customFormat="1" hidden="1" x14ac:dyDescent="0.25">
      <c r="A47" s="93"/>
      <c r="B47" s="102"/>
      <c r="C47" s="9"/>
      <c r="D47" s="9"/>
      <c r="E47" s="11"/>
      <c r="F47" s="17"/>
      <c r="G47" s="13"/>
      <c r="H47" s="14"/>
      <c r="I47" s="31"/>
    </row>
    <row r="48" spans="1:11" s="3" customFormat="1" ht="15.75" hidden="1" thickBot="1" x14ac:dyDescent="0.3">
      <c r="A48" s="7"/>
      <c r="B48" s="61"/>
      <c r="C48" s="96"/>
      <c r="D48" s="97"/>
      <c r="E48" s="98"/>
      <c r="F48" s="99"/>
      <c r="G48" s="100"/>
      <c r="H48" s="101"/>
      <c r="I48" s="31"/>
    </row>
    <row r="49" spans="1:9" s="1" customFormat="1" ht="17.25" customHeight="1" thickTop="1" thickBot="1" x14ac:dyDescent="0.25">
      <c r="A49" s="143" t="s">
        <v>25</v>
      </c>
      <c r="B49" s="144"/>
      <c r="C49" s="144"/>
      <c r="D49" s="145"/>
      <c r="E49" s="64">
        <f>SUM(E30:E48)</f>
        <v>303664.28999999998</v>
      </c>
      <c r="F49" s="59"/>
      <c r="G49" s="59"/>
      <c r="H49" s="59" t="s">
        <v>21</v>
      </c>
      <c r="I49" s="65"/>
    </row>
    <row r="50" spans="1:9" ht="18.75" customHeight="1" thickBot="1" x14ac:dyDescent="0.3">
      <c r="A50" s="66"/>
      <c r="B50" s="67"/>
      <c r="C50" s="67"/>
      <c r="D50" s="68" t="s">
        <v>30</v>
      </c>
      <c r="E50" s="69">
        <f>E18+E49</f>
        <v>354855.29</v>
      </c>
      <c r="F50" s="67"/>
      <c r="G50" s="67"/>
      <c r="H50" s="67"/>
      <c r="I50" s="70"/>
    </row>
    <row r="51" spans="1:9" ht="1.5" customHeight="1" thickBot="1" x14ac:dyDescent="0.3">
      <c r="A51" s="71"/>
      <c r="B51" s="72"/>
      <c r="C51" s="72"/>
      <c r="D51" s="73"/>
      <c r="E51" s="74"/>
      <c r="F51" s="72"/>
      <c r="G51" s="72"/>
      <c r="H51" s="72"/>
      <c r="I51" s="72"/>
    </row>
    <row r="52" spans="1:9" ht="87.75" customHeight="1" x14ac:dyDescent="0.25">
      <c r="A52" s="46"/>
      <c r="B52" s="47" t="s">
        <v>21</v>
      </c>
      <c r="C52" s="48" t="s">
        <v>21</v>
      </c>
      <c r="D52" s="49" t="s">
        <v>14</v>
      </c>
      <c r="E52" s="6"/>
      <c r="F52" s="6"/>
      <c r="G52" s="50" t="s">
        <v>39</v>
      </c>
      <c r="H52" s="6"/>
      <c r="I52" s="6"/>
    </row>
    <row r="53" spans="1:9" ht="18.75" customHeight="1" x14ac:dyDescent="0.25">
      <c r="A53" s="136"/>
      <c r="B53" s="136"/>
      <c r="C53" s="6"/>
      <c r="D53" s="104" t="s">
        <v>15</v>
      </c>
      <c r="E53" s="6"/>
      <c r="F53" s="137" t="s">
        <v>35</v>
      </c>
      <c r="G53" s="137"/>
      <c r="H53" s="137"/>
      <c r="I53" s="137"/>
    </row>
    <row r="54" spans="1:9" x14ac:dyDescent="0.25">
      <c r="A54" s="75"/>
      <c r="B54" s="33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</sheetData>
  <mergeCells count="14">
    <mergeCell ref="A13:D13"/>
    <mergeCell ref="A1:I1"/>
    <mergeCell ref="A2:I2"/>
    <mergeCell ref="A3:I3"/>
    <mergeCell ref="G4:I4"/>
    <mergeCell ref="A6:D6"/>
    <mergeCell ref="A53:B53"/>
    <mergeCell ref="F53:I53"/>
    <mergeCell ref="A14:D14"/>
    <mergeCell ref="A18:D18"/>
    <mergeCell ref="A19:D19"/>
    <mergeCell ref="A28:D28"/>
    <mergeCell ref="A29:D29"/>
    <mergeCell ref="A49:D49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3"/>
  <sheetViews>
    <sheetView view="pageBreakPreview" topLeftCell="A4" zoomScale="110" zoomScaleNormal="100" zoomScaleSheetLayoutView="110" workbookViewId="0">
      <selection activeCell="D8" sqref="D8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185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8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idden="1" x14ac:dyDescent="0.25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SUM(E15:E17)</f>
        <v>40459</v>
      </c>
      <c r="F18" s="59"/>
      <c r="G18" s="59"/>
      <c r="H18" s="59"/>
      <c r="I18" s="63"/>
    </row>
    <row r="19" spans="1:11" s="1" customFormat="1" ht="16.5" hidden="1" customHeight="1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6.5" hidden="1" thickTop="1" thickBot="1" x14ac:dyDescent="0.25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21.75" hidden="1" customHeight="1" x14ac:dyDescent="0.25">
      <c r="A30" s="7"/>
      <c r="B30" s="61"/>
      <c r="C30" s="9"/>
      <c r="D30" s="84"/>
      <c r="E30" s="11"/>
      <c r="F30" s="17"/>
      <c r="G30" s="13"/>
      <c r="H30" s="14"/>
      <c r="I30" s="37"/>
    </row>
    <row r="31" spans="1:11" s="92" customFormat="1" ht="15.75" hidden="1" thickBot="1" x14ac:dyDescent="0.3">
      <c r="A31" s="86"/>
      <c r="B31" s="87"/>
      <c r="C31" s="32"/>
      <c r="D31" s="88"/>
      <c r="E31" s="89"/>
      <c r="F31" s="17"/>
      <c r="G31" s="90"/>
      <c r="H31" s="13"/>
      <c r="I31" s="91"/>
    </row>
    <row r="32" spans="1:11" s="36" customFormat="1" ht="15.75" hidden="1" thickBot="1" x14ac:dyDescent="0.3">
      <c r="A32" s="114"/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7">
        <v>10</v>
      </c>
      <c r="B33" s="61"/>
      <c r="C33" s="9"/>
      <c r="D33" s="10"/>
      <c r="E33" s="11"/>
      <c r="F33" s="17"/>
      <c r="G33" s="13"/>
      <c r="H33" s="14"/>
      <c r="I33" s="31"/>
    </row>
    <row r="34" spans="1:11" s="3" customFormat="1" hidden="1" x14ac:dyDescent="0.25">
      <c r="A34" s="108">
        <v>11</v>
      </c>
      <c r="B34" s="94"/>
      <c r="C34" s="95"/>
      <c r="D34" s="10"/>
      <c r="E34" s="109"/>
      <c r="F34" s="22"/>
      <c r="G34" s="28"/>
      <c r="H34" s="29"/>
      <c r="I34" s="110"/>
    </row>
    <row r="35" spans="1:11" s="36" customFormat="1" hidden="1" x14ac:dyDescent="0.25">
      <c r="A35" s="114">
        <v>12</v>
      </c>
      <c r="B35" s="115"/>
      <c r="C35" s="9"/>
      <c r="D35" s="9"/>
      <c r="E35" s="11"/>
      <c r="F35" s="17"/>
      <c r="G35" s="13"/>
      <c r="H35" s="14"/>
      <c r="I35" s="30"/>
    </row>
    <row r="36" spans="1:11" s="36" customFormat="1" hidden="1" x14ac:dyDescent="0.25">
      <c r="A36" s="114">
        <v>13</v>
      </c>
      <c r="B36" s="102"/>
      <c r="C36" s="9"/>
      <c r="D36" s="32"/>
      <c r="E36" s="11"/>
      <c r="F36" s="17"/>
      <c r="G36" s="13"/>
      <c r="H36" s="14"/>
      <c r="I36" s="116"/>
      <c r="J36" s="8"/>
      <c r="K36" s="8"/>
    </row>
    <row r="37" spans="1:11" s="3" customFormat="1" hidden="1" x14ac:dyDescent="0.25">
      <c r="A37" s="111">
        <v>14</v>
      </c>
      <c r="B37" s="61"/>
      <c r="C37" s="96"/>
      <c r="D37" s="112"/>
      <c r="E37" s="98"/>
      <c r="F37" s="99"/>
      <c r="G37" s="100"/>
      <c r="H37" s="101"/>
      <c r="I37" s="113"/>
      <c r="J37" s="48"/>
      <c r="K37" s="48"/>
    </row>
    <row r="38" spans="1:11" s="3" customFormat="1" hidden="1" x14ac:dyDescent="0.25">
      <c r="A38" s="7">
        <v>15</v>
      </c>
      <c r="B38" s="61"/>
      <c r="C38" s="9"/>
      <c r="D38" s="88"/>
      <c r="E38" s="11"/>
      <c r="F38" s="17"/>
      <c r="G38" s="13"/>
      <c r="H38" s="14"/>
      <c r="I38" s="37"/>
      <c r="J38" s="48"/>
      <c r="K38" s="48"/>
    </row>
    <row r="39" spans="1:11" s="3" customFormat="1" hidden="1" x14ac:dyDescent="0.2">
      <c r="A39" s="7">
        <v>19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5">
      <c r="A40" s="7">
        <v>20</v>
      </c>
      <c r="B40" s="61"/>
      <c r="C40" s="9"/>
      <c r="D40" s="88"/>
      <c r="E40" s="11"/>
      <c r="F40" s="17"/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idden="1" x14ac:dyDescent="0.2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idden="1" x14ac:dyDescent="0.2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idden="1" x14ac:dyDescent="0.2">
      <c r="A47" s="7"/>
      <c r="B47" s="94"/>
      <c r="C47" s="95"/>
      <c r="D47" s="10"/>
      <c r="E47" s="26"/>
      <c r="F47" s="27" t="s">
        <v>38</v>
      </c>
      <c r="G47" s="28"/>
      <c r="H47" s="29"/>
      <c r="I47" s="37"/>
    </row>
    <row r="48" spans="1:11" s="3" customFormat="1" hidden="1" x14ac:dyDescent="0.25">
      <c r="A48" s="93"/>
      <c r="B48" s="102"/>
      <c r="C48" s="9"/>
      <c r="D48" s="9"/>
      <c r="E48" s="11"/>
      <c r="F48" s="17"/>
      <c r="G48" s="13"/>
      <c r="H48" s="14"/>
      <c r="I48" s="31"/>
    </row>
    <row r="49" spans="1:9" s="3" customFormat="1" ht="15.75" hidden="1" thickBot="1" x14ac:dyDescent="0.3">
      <c r="A49" s="7"/>
      <c r="B49" s="61"/>
      <c r="C49" s="96"/>
      <c r="D49" s="97"/>
      <c r="E49" s="98"/>
      <c r="F49" s="99"/>
      <c r="G49" s="100"/>
      <c r="H49" s="101"/>
      <c r="I49" s="31"/>
    </row>
    <row r="50" spans="1:9" s="1" customFormat="1" ht="16.5" hidden="1" thickTop="1" thickBot="1" x14ac:dyDescent="0.25">
      <c r="A50" s="143" t="s">
        <v>25</v>
      </c>
      <c r="B50" s="144"/>
      <c r="C50" s="144"/>
      <c r="D50" s="145"/>
      <c r="E50" s="64">
        <f>SUM(E30:E49)</f>
        <v>0</v>
      </c>
      <c r="F50" s="59"/>
      <c r="G50" s="59"/>
      <c r="H50" s="59" t="s">
        <v>21</v>
      </c>
      <c r="I50" s="65"/>
    </row>
    <row r="51" spans="1:9" ht="18.75" customHeight="1" thickTop="1" thickBot="1" x14ac:dyDescent="0.3">
      <c r="A51" s="66"/>
      <c r="B51" s="67"/>
      <c r="C51" s="67"/>
      <c r="D51" s="68" t="s">
        <v>30</v>
      </c>
      <c r="E51" s="69">
        <f>E13+E18</f>
        <v>91650</v>
      </c>
      <c r="F51" s="67"/>
      <c r="G51" s="67"/>
      <c r="H51" s="67"/>
      <c r="I51" s="70"/>
    </row>
    <row r="52" spans="1:9" ht="1.5" customHeight="1" thickBot="1" x14ac:dyDescent="0.3">
      <c r="A52" s="71"/>
      <c r="B52" s="72"/>
      <c r="C52" s="72"/>
      <c r="D52" s="73"/>
      <c r="E52" s="74"/>
      <c r="F52" s="72"/>
      <c r="G52" s="72"/>
      <c r="H52" s="72"/>
      <c r="I52" s="72"/>
    </row>
    <row r="53" spans="1:9" ht="87.75" customHeight="1" x14ac:dyDescent="0.25">
      <c r="A53" s="46"/>
      <c r="B53" s="47" t="s">
        <v>21</v>
      </c>
      <c r="C53" s="48" t="s">
        <v>21</v>
      </c>
      <c r="D53" s="49" t="s">
        <v>14</v>
      </c>
      <c r="E53" s="6"/>
      <c r="F53" s="6"/>
      <c r="G53" s="50" t="s">
        <v>39</v>
      </c>
      <c r="H53" s="6"/>
      <c r="I53" s="6"/>
    </row>
    <row r="54" spans="1:9" ht="18.75" customHeight="1" x14ac:dyDescent="0.25">
      <c r="A54" s="136"/>
      <c r="B54" s="136"/>
      <c r="C54" s="6"/>
      <c r="D54" s="107" t="s">
        <v>15</v>
      </c>
      <c r="E54" s="6"/>
      <c r="F54" s="137" t="s">
        <v>35</v>
      </c>
      <c r="G54" s="137"/>
      <c r="H54" s="137"/>
      <c r="I54" s="137"/>
    </row>
    <row r="55" spans="1:9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4">
    <mergeCell ref="A13:D13"/>
    <mergeCell ref="A1:I1"/>
    <mergeCell ref="A2:I2"/>
    <mergeCell ref="A3:I3"/>
    <mergeCell ref="G4:I4"/>
    <mergeCell ref="A6:D6"/>
    <mergeCell ref="A54:B54"/>
    <mergeCell ref="F54:I54"/>
    <mergeCell ref="A14:D14"/>
    <mergeCell ref="A18:D18"/>
    <mergeCell ref="A19:D19"/>
    <mergeCell ref="A28:D28"/>
    <mergeCell ref="A29:D29"/>
    <mergeCell ref="A50:D50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6"/>
  <sheetViews>
    <sheetView view="pageBreakPreview" topLeftCell="A12" zoomScale="110" zoomScaleNormal="100" zoomScaleSheetLayoutView="110" workbookViewId="0">
      <selection activeCell="A43" sqref="A43:D43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186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7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idden="1" x14ac:dyDescent="0.25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SUM(E15:E17)</f>
        <v>40459</v>
      </c>
      <c r="F18" s="59"/>
      <c r="G18" s="59"/>
      <c r="H18" s="59"/>
      <c r="I18" s="63"/>
    </row>
    <row r="19" spans="1:11" s="1" customFormat="1" ht="15.75" hidden="1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idden="1" x14ac:dyDescent="0.25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idden="1" x14ac:dyDescent="0.25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idden="1" x14ac:dyDescent="0.2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idden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x14ac:dyDescent="0.25">
      <c r="A30" s="7">
        <v>8</v>
      </c>
      <c r="B30" s="87" t="s">
        <v>51</v>
      </c>
      <c r="C30" s="32" t="s">
        <v>187</v>
      </c>
      <c r="D30" s="88" t="s">
        <v>188</v>
      </c>
      <c r="E30" s="89">
        <v>48499.99</v>
      </c>
      <c r="F30" s="17" t="s">
        <v>16</v>
      </c>
      <c r="G30" s="90">
        <v>44362</v>
      </c>
      <c r="H30" s="14">
        <v>44362</v>
      </c>
      <c r="I30" s="37"/>
    </row>
    <row r="31" spans="1:11" s="92" customFormat="1" ht="15.75" thickBot="1" x14ac:dyDescent="0.3">
      <c r="A31" s="86">
        <v>9</v>
      </c>
      <c r="B31" s="94" t="s">
        <v>189</v>
      </c>
      <c r="C31" s="95" t="s">
        <v>190</v>
      </c>
      <c r="D31" s="10" t="s">
        <v>191</v>
      </c>
      <c r="E31" s="109">
        <v>7788</v>
      </c>
      <c r="F31" s="17" t="s">
        <v>16</v>
      </c>
      <c r="G31" s="90">
        <v>44370</v>
      </c>
      <c r="H31" s="13">
        <v>44370</v>
      </c>
      <c r="I31" s="91"/>
    </row>
    <row r="32" spans="1:11" s="36" customFormat="1" hidden="1" x14ac:dyDescent="0.25">
      <c r="A32" s="114">
        <v>10</v>
      </c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7">
        <v>11</v>
      </c>
      <c r="B33" s="61"/>
      <c r="C33" s="9"/>
      <c r="D33" s="10"/>
      <c r="E33" s="11"/>
      <c r="F33" s="17"/>
      <c r="G33" s="13"/>
      <c r="H33" s="14"/>
      <c r="I33" s="31"/>
    </row>
    <row r="34" spans="1:11" s="3" customFormat="1" ht="15.75" hidden="1" thickBot="1" x14ac:dyDescent="0.3">
      <c r="A34" s="108">
        <v>12</v>
      </c>
      <c r="B34" s="94"/>
      <c r="C34" s="95"/>
      <c r="D34" s="10"/>
      <c r="E34" s="109"/>
      <c r="F34" s="17" t="s">
        <v>16</v>
      </c>
      <c r="G34" s="28"/>
      <c r="H34" s="29"/>
      <c r="I34" s="110"/>
    </row>
    <row r="35" spans="1:11" s="36" customFormat="1" ht="14.25" hidden="1" customHeight="1" x14ac:dyDescent="0.25">
      <c r="A35" s="114">
        <v>13</v>
      </c>
      <c r="B35" s="115"/>
      <c r="C35" s="9"/>
      <c r="D35" s="9"/>
      <c r="E35" s="11"/>
      <c r="F35" s="17"/>
      <c r="G35" s="13"/>
      <c r="H35" s="14"/>
      <c r="I35" s="30"/>
    </row>
    <row r="36" spans="1:11" s="36" customFormat="1" hidden="1" x14ac:dyDescent="0.25">
      <c r="A36" s="114">
        <v>14</v>
      </c>
      <c r="B36" s="102"/>
      <c r="C36" s="9"/>
      <c r="D36" s="32"/>
      <c r="E36" s="11"/>
      <c r="F36" s="17"/>
      <c r="G36" s="13"/>
      <c r="H36" s="14"/>
      <c r="I36" s="116"/>
      <c r="J36" s="8"/>
      <c r="K36" s="8"/>
    </row>
    <row r="37" spans="1:11" s="3" customFormat="1" hidden="1" x14ac:dyDescent="0.25">
      <c r="A37" s="111">
        <v>15</v>
      </c>
      <c r="B37" s="61"/>
      <c r="C37" s="96"/>
      <c r="D37" s="112"/>
      <c r="E37" s="98"/>
      <c r="F37" s="99"/>
      <c r="G37" s="100"/>
      <c r="H37" s="101"/>
      <c r="I37" s="113"/>
      <c r="J37" s="48"/>
      <c r="K37" s="48"/>
    </row>
    <row r="38" spans="1:11" s="3" customFormat="1" hidden="1" x14ac:dyDescent="0.25">
      <c r="A38" s="7">
        <v>16</v>
      </c>
      <c r="B38" s="61"/>
      <c r="C38" s="9"/>
      <c r="D38" s="88"/>
      <c r="E38" s="11"/>
      <c r="F38" s="17"/>
      <c r="G38" s="13"/>
      <c r="H38" s="14"/>
      <c r="I38" s="37"/>
      <c r="J38" s="48"/>
      <c r="K38" s="48"/>
    </row>
    <row r="39" spans="1:11" s="3" customFormat="1" hidden="1" x14ac:dyDescent="0.2">
      <c r="A39" s="7">
        <v>17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5">
      <c r="A40" s="7">
        <v>18</v>
      </c>
      <c r="B40" s="61"/>
      <c r="C40" s="9"/>
      <c r="D40" s="88"/>
      <c r="E40" s="11"/>
      <c r="F40" s="17"/>
      <c r="G40" s="13"/>
      <c r="H40" s="14"/>
      <c r="I40" s="37"/>
      <c r="J40" s="48"/>
      <c r="K40" s="48"/>
    </row>
    <row r="41" spans="1:11" s="3" customFormat="1" hidden="1" x14ac:dyDescent="0.2">
      <c r="A41" s="7">
        <v>19</v>
      </c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>
        <v>20</v>
      </c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1" customFormat="1" ht="16.5" thickTop="1" thickBot="1" x14ac:dyDescent="0.25">
      <c r="A43" s="143" t="s">
        <v>25</v>
      </c>
      <c r="B43" s="144"/>
      <c r="C43" s="144"/>
      <c r="D43" s="145"/>
      <c r="E43" s="64">
        <f>SUM(E30:E42)</f>
        <v>56287.99</v>
      </c>
      <c r="F43" s="59"/>
      <c r="G43" s="59"/>
      <c r="H43" s="59" t="s">
        <v>21</v>
      </c>
      <c r="I43" s="65"/>
    </row>
    <row r="44" spans="1:11" ht="18.75" customHeight="1" thickBot="1" x14ac:dyDescent="0.3">
      <c r="A44" s="66"/>
      <c r="B44" s="67"/>
      <c r="C44" s="67"/>
      <c r="D44" s="68" t="s">
        <v>30</v>
      </c>
      <c r="E44" s="69">
        <f>E13+E18+E43</f>
        <v>147937.99</v>
      </c>
      <c r="F44" s="67"/>
      <c r="G44" s="67"/>
      <c r="H44" s="67"/>
      <c r="I44" s="70"/>
    </row>
    <row r="45" spans="1:11" ht="1.5" customHeight="1" thickBot="1" x14ac:dyDescent="0.3">
      <c r="A45" s="71"/>
      <c r="B45" s="72"/>
      <c r="C45" s="72"/>
      <c r="D45" s="73"/>
      <c r="E45" s="74"/>
      <c r="F45" s="72"/>
      <c r="G45" s="72"/>
      <c r="H45" s="72"/>
      <c r="I45" s="72"/>
    </row>
    <row r="46" spans="1:11" ht="87.75" customHeight="1" x14ac:dyDescent="0.25">
      <c r="A46" s="46"/>
      <c r="B46" s="47" t="s">
        <v>21</v>
      </c>
      <c r="C46" s="48" t="s">
        <v>21</v>
      </c>
      <c r="D46" s="49" t="s">
        <v>14</v>
      </c>
      <c r="E46" s="6"/>
      <c r="F46" s="6"/>
      <c r="G46" s="50" t="s">
        <v>39</v>
      </c>
      <c r="H46" s="6"/>
      <c r="I46" s="6"/>
    </row>
    <row r="47" spans="1:11" ht="18.75" customHeight="1" x14ac:dyDescent="0.25">
      <c r="A47" s="136"/>
      <c r="B47" s="136"/>
      <c r="C47" s="6"/>
      <c r="D47" s="117" t="s">
        <v>15</v>
      </c>
      <c r="E47" s="6"/>
      <c r="F47" s="137" t="s">
        <v>35</v>
      </c>
      <c r="G47" s="137"/>
      <c r="H47" s="137"/>
      <c r="I47" s="137"/>
    </row>
    <row r="48" spans="1:11" x14ac:dyDescent="0.25">
      <c r="A48" s="75"/>
      <c r="B48" s="33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</sheetData>
  <mergeCells count="14">
    <mergeCell ref="A47:B47"/>
    <mergeCell ref="F47:I47"/>
    <mergeCell ref="A14:D14"/>
    <mergeCell ref="A18:D18"/>
    <mergeCell ref="A19:D19"/>
    <mergeCell ref="A28:D28"/>
    <mergeCell ref="A29:D29"/>
    <mergeCell ref="A43:D43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56"/>
  <sheetViews>
    <sheetView view="pageBreakPreview" topLeftCell="A12" zoomScale="110" zoomScaleNormal="100" zoomScaleSheetLayoutView="110" workbookViewId="0">
      <selection activeCell="C33" sqref="C33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201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7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idden="1" x14ac:dyDescent="0.25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SUM(E15:E17)</f>
        <v>40459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x14ac:dyDescent="0.25">
      <c r="A30" s="7">
        <v>8</v>
      </c>
      <c r="B30" s="87" t="s">
        <v>51</v>
      </c>
      <c r="C30" s="32" t="s">
        <v>187</v>
      </c>
      <c r="D30" s="88" t="s">
        <v>188</v>
      </c>
      <c r="E30" s="89">
        <v>48499.99</v>
      </c>
      <c r="F30" s="17" t="s">
        <v>16</v>
      </c>
      <c r="G30" s="90">
        <v>44362</v>
      </c>
      <c r="H30" s="14">
        <v>44362</v>
      </c>
      <c r="I30" s="37"/>
    </row>
    <row r="31" spans="1:11" s="92" customFormat="1" x14ac:dyDescent="0.25">
      <c r="A31" s="86">
        <v>9</v>
      </c>
      <c r="B31" s="94" t="s">
        <v>42</v>
      </c>
      <c r="C31" s="95" t="s">
        <v>192</v>
      </c>
      <c r="D31" s="10" t="s">
        <v>193</v>
      </c>
      <c r="E31" s="109">
        <v>35400</v>
      </c>
      <c r="F31" s="17" t="s">
        <v>16</v>
      </c>
      <c r="G31" s="90">
        <v>44319</v>
      </c>
      <c r="H31" s="13">
        <v>44404</v>
      </c>
      <c r="I31" s="91"/>
    </row>
    <row r="32" spans="1:11" s="36" customFormat="1" x14ac:dyDescent="0.25">
      <c r="A32" s="114">
        <v>10</v>
      </c>
      <c r="B32" s="102" t="s">
        <v>194</v>
      </c>
      <c r="C32" s="95" t="s">
        <v>192</v>
      </c>
      <c r="D32" s="10" t="s">
        <v>195</v>
      </c>
      <c r="E32" s="11">
        <v>35400</v>
      </c>
      <c r="F32" s="17" t="s">
        <v>16</v>
      </c>
      <c r="G32" s="13">
        <v>44351</v>
      </c>
      <c r="H32" s="14">
        <v>44404</v>
      </c>
      <c r="I32" s="116"/>
      <c r="J32" s="8"/>
      <c r="K32" s="8"/>
    </row>
    <row r="33" spans="1:11" s="3" customFormat="1" x14ac:dyDescent="0.25">
      <c r="A33" s="7">
        <v>11</v>
      </c>
      <c r="B33" s="61" t="s">
        <v>196</v>
      </c>
      <c r="C33" s="9" t="s">
        <v>197</v>
      </c>
      <c r="D33" s="10" t="s">
        <v>202</v>
      </c>
      <c r="E33" s="11">
        <v>15340</v>
      </c>
      <c r="F33" s="17" t="s">
        <v>16</v>
      </c>
      <c r="G33" s="13">
        <v>44392</v>
      </c>
      <c r="H33" s="14">
        <v>44392</v>
      </c>
      <c r="I33" s="31"/>
    </row>
    <row r="34" spans="1:11" s="3" customFormat="1" ht="15.75" thickBot="1" x14ac:dyDescent="0.3">
      <c r="A34" s="108">
        <v>12</v>
      </c>
      <c r="B34" s="94" t="s">
        <v>198</v>
      </c>
      <c r="C34" s="95" t="s">
        <v>199</v>
      </c>
      <c r="D34" s="10" t="s">
        <v>200</v>
      </c>
      <c r="E34" s="109">
        <v>101383.56</v>
      </c>
      <c r="F34" s="17" t="s">
        <v>16</v>
      </c>
      <c r="G34" s="28">
        <v>44405</v>
      </c>
      <c r="H34" s="29">
        <v>44406</v>
      </c>
      <c r="I34" s="110"/>
    </row>
    <row r="35" spans="1:11" s="36" customFormat="1" hidden="1" x14ac:dyDescent="0.25">
      <c r="A35" s="114">
        <v>13</v>
      </c>
      <c r="B35" s="115"/>
      <c r="C35" s="9"/>
      <c r="D35" s="9"/>
      <c r="E35" s="11"/>
      <c r="F35" s="17"/>
      <c r="G35" s="13"/>
      <c r="H35" s="14"/>
      <c r="I35" s="30"/>
    </row>
    <row r="36" spans="1:11" s="36" customFormat="1" hidden="1" x14ac:dyDescent="0.25">
      <c r="A36" s="114">
        <v>14</v>
      </c>
      <c r="B36" s="102"/>
      <c r="C36" s="9"/>
      <c r="D36" s="32"/>
      <c r="E36" s="11"/>
      <c r="F36" s="17"/>
      <c r="G36" s="13"/>
      <c r="H36" s="14"/>
      <c r="I36" s="116"/>
      <c r="J36" s="8"/>
      <c r="K36" s="8"/>
    </row>
    <row r="37" spans="1:11" s="3" customFormat="1" hidden="1" x14ac:dyDescent="0.25">
      <c r="A37" s="111">
        <v>15</v>
      </c>
      <c r="B37" s="61"/>
      <c r="C37" s="96"/>
      <c r="D37" s="112"/>
      <c r="E37" s="98"/>
      <c r="F37" s="99"/>
      <c r="G37" s="100"/>
      <c r="H37" s="101"/>
      <c r="I37" s="113"/>
      <c r="J37" s="48"/>
      <c r="K37" s="48"/>
    </row>
    <row r="38" spans="1:11" s="3" customFormat="1" hidden="1" x14ac:dyDescent="0.25">
      <c r="A38" s="7">
        <v>16</v>
      </c>
      <c r="B38" s="61"/>
      <c r="C38" s="9"/>
      <c r="D38" s="88"/>
      <c r="E38" s="11"/>
      <c r="F38" s="17"/>
      <c r="G38" s="13"/>
      <c r="H38" s="14"/>
      <c r="I38" s="37"/>
      <c r="J38" s="48"/>
      <c r="K38" s="48"/>
    </row>
    <row r="39" spans="1:11" s="3" customFormat="1" hidden="1" x14ac:dyDescent="0.2">
      <c r="A39" s="7">
        <v>17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idden="1" x14ac:dyDescent="0.25">
      <c r="A40" s="7">
        <v>18</v>
      </c>
      <c r="B40" s="61"/>
      <c r="C40" s="9"/>
      <c r="D40" s="88"/>
      <c r="E40" s="11"/>
      <c r="F40" s="17"/>
      <c r="G40" s="13"/>
      <c r="H40" s="14"/>
      <c r="I40" s="37"/>
      <c r="J40" s="48"/>
      <c r="K40" s="48"/>
    </row>
    <row r="41" spans="1:11" s="3" customFormat="1" hidden="1" x14ac:dyDescent="0.2">
      <c r="A41" s="7">
        <v>19</v>
      </c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>
        <v>20</v>
      </c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1" customFormat="1" ht="16.5" thickTop="1" thickBot="1" x14ac:dyDescent="0.25">
      <c r="A43" s="143" t="s">
        <v>25</v>
      </c>
      <c r="B43" s="144"/>
      <c r="C43" s="144"/>
      <c r="D43" s="145"/>
      <c r="E43" s="64">
        <f>SUM(E30:E42)</f>
        <v>236023.55</v>
      </c>
      <c r="F43" s="59"/>
      <c r="G43" s="59"/>
      <c r="H43" s="59" t="s">
        <v>21</v>
      </c>
      <c r="I43" s="65"/>
    </row>
    <row r="44" spans="1:11" ht="18.75" customHeight="1" thickBot="1" x14ac:dyDescent="0.3">
      <c r="A44" s="66"/>
      <c r="B44" s="67"/>
      <c r="C44" s="67"/>
      <c r="D44" s="68" t="s">
        <v>30</v>
      </c>
      <c r="E44" s="69">
        <f>E13+E18+E43</f>
        <v>327673.55</v>
      </c>
      <c r="F44" s="67"/>
      <c r="G44" s="67"/>
      <c r="H44" s="67"/>
      <c r="I44" s="70"/>
    </row>
    <row r="45" spans="1:11" ht="1.5" customHeight="1" thickBot="1" x14ac:dyDescent="0.3">
      <c r="A45" s="71"/>
      <c r="B45" s="72"/>
      <c r="C45" s="72"/>
      <c r="D45" s="73"/>
      <c r="E45" s="74"/>
      <c r="F45" s="72"/>
      <c r="G45" s="72"/>
      <c r="H45" s="72"/>
      <c r="I45" s="72"/>
    </row>
    <row r="46" spans="1:11" ht="87.75" customHeight="1" x14ac:dyDescent="0.25">
      <c r="A46" s="46"/>
      <c r="B46" s="47" t="s">
        <v>21</v>
      </c>
      <c r="C46" s="48" t="s">
        <v>21</v>
      </c>
      <c r="D46" s="49" t="s">
        <v>14</v>
      </c>
      <c r="E46" s="6"/>
      <c r="F46" s="6"/>
      <c r="G46" s="50" t="s">
        <v>39</v>
      </c>
      <c r="H46" s="6"/>
      <c r="I46" s="6"/>
    </row>
    <row r="47" spans="1:11" ht="18.75" customHeight="1" x14ac:dyDescent="0.25">
      <c r="A47" s="136"/>
      <c r="B47" s="136"/>
      <c r="C47" s="6"/>
      <c r="D47" s="118" t="s">
        <v>15</v>
      </c>
      <c r="E47" s="6"/>
      <c r="F47" s="137" t="s">
        <v>35</v>
      </c>
      <c r="G47" s="137"/>
      <c r="H47" s="137"/>
      <c r="I47" s="137"/>
    </row>
    <row r="48" spans="1:11" x14ac:dyDescent="0.25">
      <c r="A48" s="75"/>
      <c r="B48" s="33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</sheetData>
  <mergeCells count="14">
    <mergeCell ref="A13:D13"/>
    <mergeCell ref="A1:I1"/>
    <mergeCell ref="A2:I2"/>
    <mergeCell ref="A3:I3"/>
    <mergeCell ref="G4:I4"/>
    <mergeCell ref="A6:D6"/>
    <mergeCell ref="A47:B47"/>
    <mergeCell ref="F47:I47"/>
    <mergeCell ref="A14:D14"/>
    <mergeCell ref="A18:D18"/>
    <mergeCell ref="A19:D19"/>
    <mergeCell ref="A28:D28"/>
    <mergeCell ref="A29:D29"/>
    <mergeCell ref="A43:D43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55"/>
  <sheetViews>
    <sheetView view="pageBreakPreview" topLeftCell="B7" zoomScale="110" zoomScaleNormal="100" zoomScaleSheetLayoutView="110" workbookViewId="0">
      <selection activeCell="D35" sqref="D35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212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5.75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5.75" thickTop="1" x14ac:dyDescent="0.2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92" customFormat="1" ht="15.75" thickBot="1" x14ac:dyDescent="0.3">
      <c r="A15" s="86">
        <v>7</v>
      </c>
      <c r="B15" s="87" t="s">
        <v>172</v>
      </c>
      <c r="C15" s="32" t="s">
        <v>173</v>
      </c>
      <c r="D15" s="88" t="s">
        <v>174</v>
      </c>
      <c r="E15" s="89">
        <v>40459</v>
      </c>
      <c r="F15" s="17" t="s">
        <v>16</v>
      </c>
      <c r="G15" s="90">
        <v>44278</v>
      </c>
      <c r="H15" s="13">
        <v>44280</v>
      </c>
      <c r="I15" s="91"/>
    </row>
    <row r="16" spans="1:10" s="3" customFormat="1" ht="15.75" hidden="1" thickBot="1" x14ac:dyDescent="0.3">
      <c r="A16" s="55">
        <v>8</v>
      </c>
      <c r="B16" s="61"/>
      <c r="C16" s="9"/>
      <c r="D16" s="10"/>
      <c r="E16" s="62"/>
      <c r="F16" s="12"/>
      <c r="G16" s="13"/>
      <c r="H16" s="14"/>
      <c r="I16" s="37"/>
    </row>
    <row r="17" spans="1:11" s="3" customFormat="1" ht="15.75" hidden="1" thickBot="1" x14ac:dyDescent="0.3">
      <c r="A17" s="7"/>
      <c r="B17" s="87"/>
      <c r="C17" s="32"/>
      <c r="D17" s="88"/>
      <c r="E17" s="89"/>
      <c r="F17" s="17"/>
      <c r="G17" s="90"/>
      <c r="H17" s="14"/>
      <c r="I17" s="37"/>
    </row>
    <row r="18" spans="1:11" s="1" customFormat="1" ht="16.5" thickTop="1" thickBot="1" x14ac:dyDescent="0.25">
      <c r="A18" s="127" t="s">
        <v>25</v>
      </c>
      <c r="B18" s="128"/>
      <c r="C18" s="128"/>
      <c r="D18" s="129"/>
      <c r="E18" s="58">
        <f>SUM(E15:E17)</f>
        <v>40459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6.5" hidden="1" thickTop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6.5" hidden="1" thickTop="1" thickBot="1" x14ac:dyDescent="0.25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5.75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92" customFormat="1" x14ac:dyDescent="0.25">
      <c r="A30" s="86">
        <v>9</v>
      </c>
      <c r="B30" s="94" t="s">
        <v>42</v>
      </c>
      <c r="C30" s="95" t="s">
        <v>192</v>
      </c>
      <c r="D30" s="10" t="s">
        <v>193</v>
      </c>
      <c r="E30" s="109">
        <v>35400</v>
      </c>
      <c r="F30" s="17" t="s">
        <v>16</v>
      </c>
      <c r="G30" s="90">
        <v>44319</v>
      </c>
      <c r="H30" s="13">
        <v>44404</v>
      </c>
      <c r="I30" s="91"/>
    </row>
    <row r="31" spans="1:11" s="36" customFormat="1" x14ac:dyDescent="0.25">
      <c r="A31" s="114">
        <v>10</v>
      </c>
      <c r="B31" s="102" t="s">
        <v>194</v>
      </c>
      <c r="C31" s="95" t="s">
        <v>192</v>
      </c>
      <c r="D31" s="10" t="s">
        <v>195</v>
      </c>
      <c r="E31" s="11">
        <v>35400</v>
      </c>
      <c r="F31" s="17" t="s">
        <v>16</v>
      </c>
      <c r="G31" s="13">
        <v>44351</v>
      </c>
      <c r="H31" s="14">
        <v>44404</v>
      </c>
      <c r="I31" s="116"/>
      <c r="J31" s="8"/>
      <c r="K31" s="8"/>
    </row>
    <row r="32" spans="1:11" s="3" customFormat="1" x14ac:dyDescent="0.25">
      <c r="A32" s="7">
        <v>11</v>
      </c>
      <c r="B32" s="61" t="s">
        <v>48</v>
      </c>
      <c r="C32" s="95" t="s">
        <v>192</v>
      </c>
      <c r="D32" s="10" t="s">
        <v>203</v>
      </c>
      <c r="E32" s="11">
        <v>35400</v>
      </c>
      <c r="F32" s="17" t="s">
        <v>16</v>
      </c>
      <c r="G32" s="13">
        <v>44381</v>
      </c>
      <c r="H32" s="14">
        <v>44433</v>
      </c>
      <c r="I32" s="31"/>
    </row>
    <row r="33" spans="1:11" s="3" customFormat="1" x14ac:dyDescent="0.25">
      <c r="A33" s="108">
        <v>12</v>
      </c>
      <c r="B33" s="94" t="s">
        <v>204</v>
      </c>
      <c r="C33" s="95" t="s">
        <v>192</v>
      </c>
      <c r="D33" s="10" t="s">
        <v>205</v>
      </c>
      <c r="E33" s="11">
        <v>35400</v>
      </c>
      <c r="F33" s="17" t="s">
        <v>16</v>
      </c>
      <c r="G33" s="28">
        <v>44417</v>
      </c>
      <c r="H33" s="29">
        <v>44433</v>
      </c>
      <c r="I33" s="110"/>
    </row>
    <row r="34" spans="1:11" s="36" customFormat="1" x14ac:dyDescent="0.25">
      <c r="A34" s="114">
        <v>13</v>
      </c>
      <c r="B34" s="115" t="s">
        <v>206</v>
      </c>
      <c r="C34" s="9" t="s">
        <v>110</v>
      </c>
      <c r="D34" s="10" t="s">
        <v>62</v>
      </c>
      <c r="E34" s="11">
        <v>1800</v>
      </c>
      <c r="F34" s="17" t="s">
        <v>16</v>
      </c>
      <c r="G34" s="13">
        <v>44419</v>
      </c>
      <c r="H34" s="14">
        <v>44419</v>
      </c>
      <c r="I34" s="30"/>
    </row>
    <row r="35" spans="1:11" s="36" customFormat="1" x14ac:dyDescent="0.25">
      <c r="A35" s="114">
        <v>14</v>
      </c>
      <c r="B35" s="102" t="s">
        <v>207</v>
      </c>
      <c r="C35" s="9" t="s">
        <v>119</v>
      </c>
      <c r="D35" s="10" t="s">
        <v>208</v>
      </c>
      <c r="E35" s="11">
        <v>37000</v>
      </c>
      <c r="F35" s="17" t="s">
        <v>16</v>
      </c>
      <c r="G35" s="13">
        <v>44433</v>
      </c>
      <c r="H35" s="14">
        <v>44435</v>
      </c>
      <c r="I35" s="116"/>
      <c r="J35" s="8"/>
      <c r="K35" s="8"/>
    </row>
    <row r="36" spans="1:11" s="3" customFormat="1" ht="15.75" thickBot="1" x14ac:dyDescent="0.3">
      <c r="A36" s="111">
        <v>15</v>
      </c>
      <c r="B36" s="61" t="s">
        <v>209</v>
      </c>
      <c r="C36" s="96" t="s">
        <v>210</v>
      </c>
      <c r="D36" s="112" t="s">
        <v>211</v>
      </c>
      <c r="E36" s="98">
        <v>6490</v>
      </c>
      <c r="F36" s="17" t="s">
        <v>16</v>
      </c>
      <c r="G36" s="100">
        <v>44434</v>
      </c>
      <c r="H36" s="101">
        <v>44436</v>
      </c>
      <c r="I36" s="113"/>
      <c r="J36" s="48"/>
      <c r="K36" s="48"/>
    </row>
    <row r="37" spans="1:11" s="3" customFormat="1" hidden="1" x14ac:dyDescent="0.25">
      <c r="A37" s="7">
        <v>16</v>
      </c>
      <c r="B37" s="61"/>
      <c r="C37" s="9"/>
      <c r="D37" s="88"/>
      <c r="E37" s="11"/>
      <c r="F37" s="17"/>
      <c r="G37" s="13"/>
      <c r="H37" s="14"/>
      <c r="I37" s="37"/>
      <c r="J37" s="48"/>
      <c r="K37" s="48"/>
    </row>
    <row r="38" spans="1:11" s="3" customFormat="1" hidden="1" x14ac:dyDescent="0.2">
      <c r="A38" s="7">
        <v>17</v>
      </c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3" customFormat="1" hidden="1" x14ac:dyDescent="0.25">
      <c r="A39" s="7">
        <v>18</v>
      </c>
      <c r="B39" s="61"/>
      <c r="C39" s="9"/>
      <c r="D39" s="88"/>
      <c r="E39" s="11"/>
      <c r="F39" s="17"/>
      <c r="G39" s="13"/>
      <c r="H39" s="14"/>
      <c r="I39" s="37"/>
      <c r="J39" s="48"/>
      <c r="K39" s="48"/>
    </row>
    <row r="40" spans="1:11" s="3" customFormat="1" hidden="1" x14ac:dyDescent="0.2">
      <c r="A40" s="7">
        <v>19</v>
      </c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t="15.75" hidden="1" thickBot="1" x14ac:dyDescent="0.25">
      <c r="A41" s="7">
        <v>20</v>
      </c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1" customFormat="1" ht="16.5" thickTop="1" thickBot="1" x14ac:dyDescent="0.25">
      <c r="A42" s="143" t="s">
        <v>25</v>
      </c>
      <c r="B42" s="144"/>
      <c r="C42" s="144"/>
      <c r="D42" s="145"/>
      <c r="E42" s="64">
        <f>SUM(E30:E41)</f>
        <v>186890</v>
      </c>
      <c r="F42" s="59"/>
      <c r="G42" s="59"/>
      <c r="H42" s="59" t="s">
        <v>21</v>
      </c>
      <c r="I42" s="65"/>
    </row>
    <row r="43" spans="1:11" ht="18.75" customHeight="1" thickBot="1" x14ac:dyDescent="0.3">
      <c r="A43" s="66"/>
      <c r="B43" s="67"/>
      <c r="C43" s="67"/>
      <c r="D43" s="68" t="s">
        <v>30</v>
      </c>
      <c r="E43" s="69">
        <f>E13+E18+E42</f>
        <v>278540</v>
      </c>
      <c r="F43" s="67"/>
      <c r="G43" s="67"/>
      <c r="H43" s="67"/>
      <c r="I43" s="70"/>
    </row>
    <row r="44" spans="1:11" ht="1.5" customHeight="1" thickBot="1" x14ac:dyDescent="0.3">
      <c r="A44" s="71"/>
      <c r="B44" s="72"/>
      <c r="C44" s="72"/>
      <c r="D44" s="73"/>
      <c r="E44" s="74"/>
      <c r="F44" s="72"/>
      <c r="G44" s="72"/>
      <c r="H44" s="72"/>
      <c r="I44" s="72"/>
    </row>
    <row r="45" spans="1:11" ht="87.75" customHeight="1" x14ac:dyDescent="0.25">
      <c r="A45" s="46"/>
      <c r="B45" s="47" t="s">
        <v>21</v>
      </c>
      <c r="C45" s="48" t="s">
        <v>21</v>
      </c>
      <c r="D45" s="49" t="s">
        <v>14</v>
      </c>
      <c r="E45" s="6"/>
      <c r="F45" s="6"/>
      <c r="G45" s="50" t="s">
        <v>39</v>
      </c>
      <c r="H45" s="6"/>
      <c r="I45" s="6"/>
    </row>
    <row r="46" spans="1:11" ht="18.75" customHeight="1" x14ac:dyDescent="0.25">
      <c r="A46" s="136"/>
      <c r="B46" s="136"/>
      <c r="C46" s="6"/>
      <c r="D46" s="119" t="s">
        <v>15</v>
      </c>
      <c r="E46" s="6"/>
      <c r="F46" s="137" t="s">
        <v>35</v>
      </c>
      <c r="G46" s="137"/>
      <c r="H46" s="137"/>
      <c r="I46" s="137"/>
    </row>
    <row r="47" spans="1:11" x14ac:dyDescent="0.25">
      <c r="A47" s="75"/>
      <c r="B47" s="33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</sheetData>
  <mergeCells count="14">
    <mergeCell ref="A46:B46"/>
    <mergeCell ref="F46:I46"/>
    <mergeCell ref="A14:D14"/>
    <mergeCell ref="A18:D18"/>
    <mergeCell ref="A19:D19"/>
    <mergeCell ref="A28:D28"/>
    <mergeCell ref="A29:D29"/>
    <mergeCell ref="A42:D42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54"/>
  <sheetViews>
    <sheetView view="pageBreakPreview" topLeftCell="A7" zoomScale="110" zoomScaleNormal="100" zoomScaleSheetLayoutView="110" workbookViewId="0">
      <selection activeCell="D34" sqref="D34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1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1" ht="14.25" customHeight="1" x14ac:dyDescent="0.25">
      <c r="A3" s="131" t="s">
        <v>230</v>
      </c>
      <c r="B3" s="131"/>
      <c r="C3" s="131"/>
      <c r="D3" s="131"/>
      <c r="E3" s="131"/>
      <c r="F3" s="131"/>
      <c r="G3" s="131"/>
      <c r="H3" s="131"/>
      <c r="I3" s="131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hidden="1" x14ac:dyDescent="0.25">
      <c r="A13" s="122">
        <v>7</v>
      </c>
      <c r="B13" s="102"/>
      <c r="C13" s="9"/>
      <c r="D13" s="9"/>
      <c r="E13" s="123"/>
      <c r="F13" s="17" t="s">
        <v>16</v>
      </c>
      <c r="G13" s="90">
        <v>44319</v>
      </c>
      <c r="H13" s="13">
        <v>44404</v>
      </c>
      <c r="I13" s="91"/>
    </row>
    <row r="14" spans="1:11" s="36" customFormat="1" hidden="1" x14ac:dyDescent="0.25">
      <c r="A14" s="114">
        <v>8</v>
      </c>
      <c r="B14" s="102"/>
      <c r="C14" s="9"/>
      <c r="D14" s="9"/>
      <c r="E14" s="11"/>
      <c r="F14" s="17" t="s">
        <v>16</v>
      </c>
      <c r="G14" s="13">
        <v>44351</v>
      </c>
      <c r="H14" s="14">
        <v>44404</v>
      </c>
      <c r="I14" s="116"/>
      <c r="J14" s="8"/>
      <c r="K14" s="8"/>
    </row>
    <row r="15" spans="1:11" s="1" customFormat="1" ht="15.75" thickBot="1" x14ac:dyDescent="0.25">
      <c r="A15" s="146" t="s">
        <v>25</v>
      </c>
      <c r="B15" s="147"/>
      <c r="C15" s="147"/>
      <c r="D15" s="148"/>
      <c r="E15" s="121">
        <f>SUM(E7:E14)</f>
        <v>51191</v>
      </c>
      <c r="F15" s="59"/>
      <c r="G15" s="59"/>
      <c r="H15" s="59"/>
      <c r="I15" s="60"/>
    </row>
    <row r="16" spans="1:11" s="1" customFormat="1" ht="16.5" thickTop="1" thickBot="1" x14ac:dyDescent="0.25">
      <c r="A16" s="138" t="s">
        <v>26</v>
      </c>
      <c r="B16" s="139"/>
      <c r="C16" s="139"/>
      <c r="D16" s="140"/>
      <c r="E16" s="40"/>
      <c r="F16" s="39"/>
      <c r="G16" s="39"/>
      <c r="H16" s="39"/>
      <c r="I16" s="41"/>
    </row>
    <row r="17" spans="1:11" s="3" customFormat="1" ht="15.75" hidden="1" thickBot="1" x14ac:dyDescent="0.3">
      <c r="A17" s="7">
        <v>9</v>
      </c>
      <c r="B17" s="61"/>
      <c r="C17" s="95"/>
      <c r="D17" s="10"/>
      <c r="E17" s="11"/>
      <c r="F17" s="17" t="s">
        <v>16</v>
      </c>
      <c r="G17" s="13">
        <v>44381</v>
      </c>
      <c r="H17" s="14">
        <v>44433</v>
      </c>
      <c r="I17" s="31"/>
    </row>
    <row r="18" spans="1:11" s="3" customFormat="1" hidden="1" x14ac:dyDescent="0.25">
      <c r="A18" s="55">
        <v>10</v>
      </c>
      <c r="B18" s="61"/>
      <c r="C18" s="9"/>
      <c r="D18" s="10"/>
      <c r="E18" s="62"/>
      <c r="F18" s="12"/>
      <c r="G18" s="13"/>
      <c r="H18" s="14"/>
      <c r="I18" s="37"/>
    </row>
    <row r="19" spans="1:11" s="3" customFormat="1" ht="15.75" hidden="1" thickBot="1" x14ac:dyDescent="0.3">
      <c r="A19" s="7">
        <v>11</v>
      </c>
      <c r="B19" s="87"/>
      <c r="C19" s="32"/>
      <c r="D19" s="88"/>
      <c r="E19" s="89"/>
      <c r="F19" s="17"/>
      <c r="G19" s="90"/>
      <c r="H19" s="14"/>
      <c r="I19" s="37"/>
    </row>
    <row r="20" spans="1:11" s="1" customFormat="1" ht="15.75" customHeight="1" thickTop="1" thickBot="1" x14ac:dyDescent="0.25">
      <c r="A20" s="127" t="s">
        <v>25</v>
      </c>
      <c r="B20" s="128"/>
      <c r="C20" s="128"/>
      <c r="D20" s="129"/>
      <c r="E20" s="58">
        <f>SUM(E17:E19)</f>
        <v>0</v>
      </c>
      <c r="F20" s="59"/>
      <c r="G20" s="59"/>
      <c r="H20" s="59"/>
      <c r="I20" s="63"/>
    </row>
    <row r="21" spans="1:11" s="1" customFormat="1" ht="15.75" hidden="1" thickTop="1" x14ac:dyDescent="0.2">
      <c r="A21" s="138" t="s">
        <v>27</v>
      </c>
      <c r="B21" s="139"/>
      <c r="C21" s="139"/>
      <c r="D21" s="140"/>
      <c r="E21" s="43"/>
      <c r="F21" s="39"/>
      <c r="G21" s="39"/>
      <c r="H21" s="39"/>
      <c r="I21" s="42"/>
    </row>
    <row r="22" spans="1:11" s="3" customFormat="1" hidden="1" x14ac:dyDescent="0.25">
      <c r="A22" s="55"/>
      <c r="B22" s="61"/>
      <c r="C22" s="9"/>
      <c r="D22" s="10"/>
      <c r="E22" s="62"/>
      <c r="F22" s="12"/>
      <c r="G22" s="13"/>
      <c r="H22" s="14"/>
      <c r="I22" s="37"/>
    </row>
    <row r="23" spans="1:11" s="3" customFormat="1" hidden="1" x14ac:dyDescent="0.25">
      <c r="A23" s="55"/>
      <c r="B23" s="61"/>
      <c r="C23" s="9"/>
      <c r="D23" s="10"/>
      <c r="E23" s="62"/>
      <c r="F23" s="12"/>
      <c r="G23" s="13"/>
      <c r="H23" s="14"/>
      <c r="I23" s="37"/>
    </row>
    <row r="24" spans="1:11" s="3" customFormat="1" hidden="1" x14ac:dyDescent="0.2">
      <c r="A24" s="7"/>
      <c r="B24" s="61"/>
      <c r="C24" s="9"/>
      <c r="D24" s="10"/>
      <c r="E24" s="11"/>
      <c r="F24" s="12"/>
      <c r="G24" s="13"/>
      <c r="H24" s="14"/>
      <c r="I24" s="37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1"/>
    </row>
    <row r="27" spans="1:11" s="3" customFormat="1" hidden="1" x14ac:dyDescent="0.2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3" customFormat="1" hidden="1" x14ac:dyDescent="0.2">
      <c r="A28" s="7"/>
      <c r="B28" s="61"/>
      <c r="C28" s="9"/>
      <c r="D28" s="10"/>
      <c r="E28" s="11"/>
      <c r="F28" s="12"/>
      <c r="G28" s="13"/>
      <c r="H28" s="14"/>
      <c r="I28" s="37"/>
      <c r="J28" s="48"/>
      <c r="K28" s="48"/>
    </row>
    <row r="29" spans="1:11" s="3" customFormat="1" ht="15.75" hidden="1" thickBot="1" x14ac:dyDescent="0.25">
      <c r="A29" s="7"/>
      <c r="B29" s="61"/>
      <c r="C29" s="9"/>
      <c r="D29" s="10"/>
      <c r="E29" s="11"/>
      <c r="F29" s="12"/>
      <c r="G29" s="13"/>
      <c r="H29" s="14"/>
      <c r="I29" s="37"/>
      <c r="J29" s="48"/>
      <c r="K29" s="48"/>
    </row>
    <row r="30" spans="1:11" s="1" customFormat="1" ht="16.5" hidden="1" thickTop="1" thickBot="1" x14ac:dyDescent="0.25">
      <c r="A30" s="127" t="s">
        <v>21</v>
      </c>
      <c r="B30" s="141"/>
      <c r="C30" s="141"/>
      <c r="D30" s="142"/>
      <c r="E30" s="58">
        <f>SUM(E22:E29)</f>
        <v>0</v>
      </c>
      <c r="F30" s="59"/>
      <c r="G30" s="59"/>
      <c r="H30" s="59"/>
      <c r="I30" s="60"/>
    </row>
    <row r="31" spans="1:11" s="1" customFormat="1" ht="15.75" thickTop="1" x14ac:dyDescent="0.2">
      <c r="A31" s="138" t="s">
        <v>28</v>
      </c>
      <c r="B31" s="139"/>
      <c r="C31" s="139"/>
      <c r="D31" s="140"/>
      <c r="E31" s="40"/>
      <c r="F31" s="39"/>
      <c r="G31" s="39"/>
      <c r="H31" s="39"/>
      <c r="I31" s="41"/>
    </row>
    <row r="32" spans="1:11" s="3" customFormat="1" x14ac:dyDescent="0.25">
      <c r="A32" s="108">
        <v>10</v>
      </c>
      <c r="B32" s="94" t="s">
        <v>213</v>
      </c>
      <c r="C32" s="95" t="s">
        <v>214</v>
      </c>
      <c r="D32" s="10" t="s">
        <v>215</v>
      </c>
      <c r="E32" s="11">
        <v>61534.5</v>
      </c>
      <c r="F32" s="17" t="s">
        <v>16</v>
      </c>
      <c r="G32" s="28">
        <v>44491</v>
      </c>
      <c r="H32" s="29">
        <v>44497</v>
      </c>
      <c r="I32" s="110"/>
    </row>
    <row r="33" spans="1:11" s="36" customFormat="1" x14ac:dyDescent="0.25">
      <c r="A33" s="114">
        <v>11</v>
      </c>
      <c r="B33" s="115" t="s">
        <v>59</v>
      </c>
      <c r="C33" s="95" t="s">
        <v>216</v>
      </c>
      <c r="D33" s="10" t="s">
        <v>217</v>
      </c>
      <c r="E33" s="11">
        <v>6986.78</v>
      </c>
      <c r="F33" s="17" t="s">
        <v>16</v>
      </c>
      <c r="G33" s="13">
        <v>44296</v>
      </c>
      <c r="H33" s="14">
        <v>44530</v>
      </c>
      <c r="I33" s="30"/>
    </row>
    <row r="34" spans="1:11" s="36" customFormat="1" x14ac:dyDescent="0.25">
      <c r="A34" s="114">
        <v>12</v>
      </c>
      <c r="B34" s="102" t="s">
        <v>218</v>
      </c>
      <c r="C34" s="9" t="s">
        <v>219</v>
      </c>
      <c r="D34" s="9" t="s">
        <v>220</v>
      </c>
      <c r="E34" s="11">
        <v>3000</v>
      </c>
      <c r="F34" s="17" t="s">
        <v>16</v>
      </c>
      <c r="G34" s="13">
        <v>44503</v>
      </c>
      <c r="H34" s="14">
        <v>44530</v>
      </c>
      <c r="I34" s="116"/>
      <c r="J34" s="8"/>
      <c r="K34" s="8"/>
    </row>
    <row r="35" spans="1:11" s="36" customFormat="1" x14ac:dyDescent="0.25">
      <c r="A35" s="114">
        <v>13</v>
      </c>
      <c r="B35" s="102" t="s">
        <v>221</v>
      </c>
      <c r="C35" s="9" t="s">
        <v>222</v>
      </c>
      <c r="D35" s="32" t="s">
        <v>223</v>
      </c>
      <c r="E35" s="11">
        <v>3925</v>
      </c>
      <c r="F35" s="17" t="s">
        <v>16</v>
      </c>
      <c r="G35" s="13">
        <v>44511</v>
      </c>
      <c r="H35" s="14">
        <v>44529</v>
      </c>
      <c r="I35" s="116"/>
      <c r="J35" s="8"/>
      <c r="K35" s="8"/>
    </row>
    <row r="36" spans="1:11" s="3" customFormat="1" x14ac:dyDescent="0.25">
      <c r="A36" s="111">
        <v>14</v>
      </c>
      <c r="B36" s="61" t="s">
        <v>224</v>
      </c>
      <c r="C36" s="96" t="s">
        <v>222</v>
      </c>
      <c r="D36" s="32" t="s">
        <v>223</v>
      </c>
      <c r="E36" s="98">
        <v>3925</v>
      </c>
      <c r="F36" s="99" t="s">
        <v>16</v>
      </c>
      <c r="G36" s="100">
        <v>44511</v>
      </c>
      <c r="H36" s="101">
        <v>44530</v>
      </c>
      <c r="I36" s="113"/>
      <c r="J36" s="48"/>
      <c r="K36" s="48"/>
    </row>
    <row r="37" spans="1:11" s="3" customFormat="1" x14ac:dyDescent="0.25">
      <c r="A37" s="7">
        <v>15</v>
      </c>
      <c r="B37" s="61" t="s">
        <v>225</v>
      </c>
      <c r="C37" s="9" t="s">
        <v>226</v>
      </c>
      <c r="D37" s="10" t="s">
        <v>231</v>
      </c>
      <c r="E37" s="11">
        <v>10207</v>
      </c>
      <c r="F37" s="17" t="s">
        <v>16</v>
      </c>
      <c r="G37" s="13">
        <v>44512</v>
      </c>
      <c r="H37" s="14">
        <v>44530</v>
      </c>
      <c r="I37" s="37"/>
      <c r="J37" s="48"/>
      <c r="K37" s="48"/>
    </row>
    <row r="38" spans="1:11" s="3" customFormat="1" ht="15.75" thickBot="1" x14ac:dyDescent="0.3">
      <c r="A38" s="7">
        <v>16</v>
      </c>
      <c r="B38" s="61" t="s">
        <v>228</v>
      </c>
      <c r="C38" s="9" t="s">
        <v>227</v>
      </c>
      <c r="D38" s="88" t="s">
        <v>229</v>
      </c>
      <c r="E38" s="11">
        <v>54256.4</v>
      </c>
      <c r="F38" s="17" t="s">
        <v>16</v>
      </c>
      <c r="G38" s="13">
        <v>44529</v>
      </c>
      <c r="H38" s="14">
        <v>44530</v>
      </c>
      <c r="I38" s="37"/>
      <c r="J38" s="48"/>
      <c r="K38" s="48"/>
    </row>
    <row r="39" spans="1:11" s="3" customFormat="1" hidden="1" x14ac:dyDescent="0.2">
      <c r="A39" s="7">
        <v>17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t="15.75" hidden="1" thickBot="1" x14ac:dyDescent="0.25">
      <c r="A40" s="7">
        <v>18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1" customFormat="1" ht="16.5" thickTop="1" thickBot="1" x14ac:dyDescent="0.25">
      <c r="A41" s="143" t="s">
        <v>25</v>
      </c>
      <c r="B41" s="144"/>
      <c r="C41" s="144"/>
      <c r="D41" s="145"/>
      <c r="E41" s="64">
        <f>SUM(E32:E38)</f>
        <v>143834.68</v>
      </c>
      <c r="F41" s="59"/>
      <c r="G41" s="59"/>
      <c r="H41" s="59" t="s">
        <v>21</v>
      </c>
      <c r="I41" s="65"/>
    </row>
    <row r="42" spans="1:11" ht="18.75" customHeight="1" thickBot="1" x14ac:dyDescent="0.3">
      <c r="A42" s="66"/>
      <c r="B42" s="67"/>
      <c r="C42" s="67"/>
      <c r="D42" s="68" t="s">
        <v>30</v>
      </c>
      <c r="E42" s="69">
        <f>E15+E20+E41</f>
        <v>195025.68</v>
      </c>
      <c r="F42" s="67"/>
      <c r="G42" s="67"/>
      <c r="H42" s="67"/>
      <c r="I42" s="70"/>
    </row>
    <row r="43" spans="1:11" ht="1.5" customHeight="1" thickBot="1" x14ac:dyDescent="0.3">
      <c r="A43" s="71"/>
      <c r="B43" s="72"/>
      <c r="C43" s="72"/>
      <c r="D43" s="73"/>
      <c r="E43" s="74"/>
      <c r="F43" s="72"/>
      <c r="G43" s="72"/>
      <c r="H43" s="72"/>
      <c r="I43" s="72"/>
    </row>
    <row r="44" spans="1:11" ht="87.75" customHeight="1" x14ac:dyDescent="0.25">
      <c r="A44" s="46"/>
      <c r="B44" s="47" t="s">
        <v>21</v>
      </c>
      <c r="C44" s="48" t="s">
        <v>21</v>
      </c>
      <c r="D44" s="49" t="s">
        <v>14</v>
      </c>
      <c r="E44" s="6"/>
      <c r="F44" s="6"/>
      <c r="G44" s="50" t="s">
        <v>39</v>
      </c>
      <c r="H44" s="6"/>
      <c r="I44" s="6"/>
    </row>
    <row r="45" spans="1:11" ht="18.75" customHeight="1" x14ac:dyDescent="0.25">
      <c r="A45" s="136"/>
      <c r="B45" s="136"/>
      <c r="C45" s="6"/>
      <c r="D45" s="120" t="s">
        <v>15</v>
      </c>
      <c r="E45" s="6"/>
      <c r="F45" s="137" t="s">
        <v>35</v>
      </c>
      <c r="G45" s="137"/>
      <c r="H45" s="137"/>
      <c r="I45" s="137"/>
    </row>
    <row r="46" spans="1:11" x14ac:dyDescent="0.25">
      <c r="A46" s="75"/>
      <c r="B46" s="33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</sheetData>
  <mergeCells count="14">
    <mergeCell ref="A15:D15"/>
    <mergeCell ref="A1:I1"/>
    <mergeCell ref="A2:I2"/>
    <mergeCell ref="A3:I3"/>
    <mergeCell ref="G4:I4"/>
    <mergeCell ref="A6:D6"/>
    <mergeCell ref="A45:B45"/>
    <mergeCell ref="F45:I45"/>
    <mergeCell ref="A16:D16"/>
    <mergeCell ref="A20:D20"/>
    <mergeCell ref="A21:D21"/>
    <mergeCell ref="A30:D30"/>
    <mergeCell ref="A31:D31"/>
    <mergeCell ref="A41:D41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1"/>
  <sheetViews>
    <sheetView view="pageBreakPreview" topLeftCell="A4" zoomScale="110" zoomScaleNormal="100" zoomScaleSheetLayoutView="110" workbookViewId="0">
      <selection activeCell="C39" sqref="C39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1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1" ht="14.25" customHeight="1" x14ac:dyDescent="0.25">
      <c r="A3" s="131" t="s">
        <v>235</v>
      </c>
      <c r="B3" s="131"/>
      <c r="C3" s="131"/>
      <c r="D3" s="131"/>
      <c r="E3" s="131"/>
      <c r="F3" s="131"/>
      <c r="G3" s="131"/>
      <c r="H3" s="131"/>
      <c r="I3" s="131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hidden="1" x14ac:dyDescent="0.25">
      <c r="A13" s="122">
        <v>7</v>
      </c>
      <c r="B13" s="102"/>
      <c r="C13" s="9"/>
      <c r="D13" s="9"/>
      <c r="E13" s="123"/>
      <c r="F13" s="17" t="s">
        <v>16</v>
      </c>
      <c r="G13" s="90">
        <v>44319</v>
      </c>
      <c r="H13" s="13">
        <v>44404</v>
      </c>
      <c r="I13" s="91"/>
    </row>
    <row r="14" spans="1:11" s="36" customFormat="1" hidden="1" x14ac:dyDescent="0.25">
      <c r="A14" s="114">
        <v>8</v>
      </c>
      <c r="B14" s="102"/>
      <c r="C14" s="9"/>
      <c r="D14" s="9"/>
      <c r="E14" s="11"/>
      <c r="F14" s="17" t="s">
        <v>16</v>
      </c>
      <c r="G14" s="13">
        <v>44351</v>
      </c>
      <c r="H14" s="14">
        <v>44404</v>
      </c>
      <c r="I14" s="116"/>
      <c r="J14" s="8"/>
      <c r="K14" s="8"/>
    </row>
    <row r="15" spans="1:11" s="1" customFormat="1" ht="18" customHeight="1" thickBot="1" x14ac:dyDescent="0.25">
      <c r="A15" s="146" t="s">
        <v>25</v>
      </c>
      <c r="B15" s="147"/>
      <c r="C15" s="147"/>
      <c r="D15" s="148"/>
      <c r="E15" s="121">
        <f>SUM(E7:E14)</f>
        <v>51191</v>
      </c>
      <c r="F15" s="59"/>
      <c r="G15" s="59"/>
      <c r="H15" s="59"/>
      <c r="I15" s="60"/>
    </row>
    <row r="16" spans="1:11" s="1" customFormat="1" ht="15.75" hidden="1" thickTop="1" x14ac:dyDescent="0.2">
      <c r="A16" s="138" t="s">
        <v>26</v>
      </c>
      <c r="B16" s="139"/>
      <c r="C16" s="139"/>
      <c r="D16" s="140"/>
      <c r="E16" s="40"/>
      <c r="F16" s="39"/>
      <c r="G16" s="39"/>
      <c r="H16" s="39"/>
      <c r="I16" s="41"/>
    </row>
    <row r="17" spans="1:11" s="3" customFormat="1" ht="15.75" hidden="1" thickBot="1" x14ac:dyDescent="0.3">
      <c r="A17" s="108"/>
      <c r="B17" s="94"/>
      <c r="C17" s="95"/>
      <c r="D17" s="10"/>
      <c r="E17" s="11"/>
      <c r="F17" s="17"/>
      <c r="G17" s="28"/>
      <c r="H17" s="29"/>
      <c r="I17" s="110"/>
    </row>
    <row r="18" spans="1:11" s="3" customFormat="1" hidden="1" x14ac:dyDescent="0.25">
      <c r="A18" s="55">
        <v>10</v>
      </c>
      <c r="B18" s="61"/>
      <c r="C18" s="9"/>
      <c r="D18" s="10"/>
      <c r="E18" s="62"/>
      <c r="F18" s="12"/>
      <c r="G18" s="13"/>
      <c r="H18" s="14"/>
      <c r="I18" s="37"/>
    </row>
    <row r="19" spans="1:11" s="3" customFormat="1" ht="15.75" hidden="1" thickBot="1" x14ac:dyDescent="0.3">
      <c r="A19" s="7">
        <v>11</v>
      </c>
      <c r="B19" s="87"/>
      <c r="C19" s="32"/>
      <c r="D19" s="88"/>
      <c r="E19" s="89"/>
      <c r="F19" s="17"/>
      <c r="G19" s="90"/>
      <c r="H19" s="14"/>
      <c r="I19" s="37"/>
    </row>
    <row r="20" spans="1:11" s="1" customFormat="1" ht="16.5" hidden="1" thickTop="1" thickBot="1" x14ac:dyDescent="0.25">
      <c r="A20" s="127" t="s">
        <v>25</v>
      </c>
      <c r="B20" s="128"/>
      <c r="C20" s="128"/>
      <c r="D20" s="129"/>
      <c r="E20" s="58">
        <f>SUM(E17:E19)</f>
        <v>0</v>
      </c>
      <c r="F20" s="59"/>
      <c r="G20" s="59"/>
      <c r="H20" s="59"/>
      <c r="I20" s="63"/>
    </row>
    <row r="21" spans="1:11" s="1" customFormat="1" ht="15.75" thickTop="1" x14ac:dyDescent="0.2">
      <c r="A21" s="138" t="s">
        <v>27</v>
      </c>
      <c r="B21" s="139"/>
      <c r="C21" s="139"/>
      <c r="D21" s="140"/>
      <c r="E21" s="43"/>
      <c r="F21" s="39"/>
      <c r="G21" s="39"/>
      <c r="H21" s="39"/>
      <c r="I21" s="42"/>
    </row>
    <row r="22" spans="1:11" s="36" customFormat="1" x14ac:dyDescent="0.25">
      <c r="A22" s="114">
        <v>7</v>
      </c>
      <c r="B22" s="102" t="s">
        <v>221</v>
      </c>
      <c r="C22" s="9" t="s">
        <v>222</v>
      </c>
      <c r="D22" s="32" t="s">
        <v>223</v>
      </c>
      <c r="E22" s="11">
        <v>3925</v>
      </c>
      <c r="F22" s="17" t="s">
        <v>16</v>
      </c>
      <c r="G22" s="13">
        <v>44511</v>
      </c>
      <c r="H22" s="14">
        <v>44529</v>
      </c>
      <c r="I22" s="116"/>
      <c r="J22" s="8"/>
      <c r="K22" s="8"/>
    </row>
    <row r="23" spans="1:11" s="3" customFormat="1" ht="15.75" thickBot="1" x14ac:dyDescent="0.3">
      <c r="A23" s="111">
        <v>8</v>
      </c>
      <c r="B23" s="61" t="s">
        <v>224</v>
      </c>
      <c r="C23" s="96" t="s">
        <v>222</v>
      </c>
      <c r="D23" s="32" t="s">
        <v>223</v>
      </c>
      <c r="E23" s="98">
        <v>3925</v>
      </c>
      <c r="F23" s="99" t="s">
        <v>16</v>
      </c>
      <c r="G23" s="100">
        <v>44511</v>
      </c>
      <c r="H23" s="101">
        <v>44530</v>
      </c>
      <c r="I23" s="113"/>
      <c r="J23" s="48"/>
      <c r="K23" s="48"/>
    </row>
    <row r="24" spans="1:11" s="3" customFormat="1" ht="14.25" hidden="1" customHeight="1" x14ac:dyDescent="0.2">
      <c r="A24" s="7"/>
      <c r="B24" s="61"/>
      <c r="C24" s="9"/>
      <c r="D24" s="10"/>
      <c r="E24" s="11"/>
      <c r="F24" s="12"/>
      <c r="G24" s="13"/>
      <c r="H24" s="14"/>
      <c r="I24" s="37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1"/>
    </row>
    <row r="27" spans="1:11" s="3" customFormat="1" hidden="1" x14ac:dyDescent="0.2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3" customFormat="1" hidden="1" x14ac:dyDescent="0.2">
      <c r="A28" s="7"/>
      <c r="B28" s="61"/>
      <c r="C28" s="9"/>
      <c r="D28" s="10"/>
      <c r="E28" s="11"/>
      <c r="F28" s="12"/>
      <c r="G28" s="13"/>
      <c r="H28" s="14"/>
      <c r="I28" s="37"/>
      <c r="J28" s="48"/>
      <c r="K28" s="48"/>
    </row>
    <row r="29" spans="1:11" s="3" customFormat="1" ht="15.75" hidden="1" thickBot="1" x14ac:dyDescent="0.25">
      <c r="A29" s="7"/>
      <c r="B29" s="61"/>
      <c r="C29" s="9"/>
      <c r="D29" s="10"/>
      <c r="E29" s="11"/>
      <c r="F29" s="12"/>
      <c r="G29" s="13"/>
      <c r="H29" s="14"/>
      <c r="I29" s="37"/>
      <c r="J29" s="48"/>
      <c r="K29" s="48"/>
    </row>
    <row r="30" spans="1:11" s="1" customFormat="1" ht="16.5" thickTop="1" thickBot="1" x14ac:dyDescent="0.25">
      <c r="A30" s="127" t="s">
        <v>21</v>
      </c>
      <c r="B30" s="141"/>
      <c r="C30" s="141"/>
      <c r="D30" s="142"/>
      <c r="E30" s="58">
        <f>SUM(E22:E29)</f>
        <v>7850</v>
      </c>
      <c r="F30" s="59"/>
      <c r="G30" s="59"/>
      <c r="H30" s="59"/>
      <c r="I30" s="60"/>
    </row>
    <row r="31" spans="1:11" s="1" customFormat="1" ht="15.75" thickTop="1" x14ac:dyDescent="0.2">
      <c r="A31" s="138" t="s">
        <v>28</v>
      </c>
      <c r="B31" s="139"/>
      <c r="C31" s="139"/>
      <c r="D31" s="140"/>
      <c r="E31" s="40"/>
      <c r="F31" s="39"/>
      <c r="G31" s="39"/>
      <c r="H31" s="39"/>
      <c r="I31" s="41"/>
    </row>
    <row r="32" spans="1:11" s="36" customFormat="1" hidden="1" x14ac:dyDescent="0.25">
      <c r="A32" s="114"/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111"/>
      <c r="B33" s="61"/>
      <c r="C33" s="96"/>
      <c r="D33" s="32"/>
      <c r="E33" s="98"/>
      <c r="F33" s="99"/>
      <c r="G33" s="100"/>
      <c r="H33" s="101"/>
      <c r="I33" s="113"/>
      <c r="J33" s="48"/>
      <c r="K33" s="48"/>
    </row>
    <row r="34" spans="1:11" s="3" customFormat="1" x14ac:dyDescent="0.25">
      <c r="A34" s="7">
        <v>9</v>
      </c>
      <c r="B34" s="61" t="s">
        <v>232</v>
      </c>
      <c r="C34" s="9" t="s">
        <v>233</v>
      </c>
      <c r="D34" s="10" t="s">
        <v>234</v>
      </c>
      <c r="E34" s="11">
        <v>118916.36</v>
      </c>
      <c r="F34" s="99" t="s">
        <v>16</v>
      </c>
      <c r="G34" s="13">
        <v>44552</v>
      </c>
      <c r="H34" s="14">
        <v>44552</v>
      </c>
      <c r="I34" s="37"/>
      <c r="J34" s="48"/>
      <c r="K34" s="48"/>
    </row>
    <row r="35" spans="1:11" s="3" customFormat="1" ht="15.75" thickBot="1" x14ac:dyDescent="0.3">
      <c r="A35" s="7"/>
      <c r="B35" s="61"/>
      <c r="C35" s="9"/>
      <c r="D35" s="88"/>
      <c r="E35" s="11"/>
      <c r="F35" s="17"/>
      <c r="G35" s="13"/>
      <c r="H35" s="14"/>
      <c r="I35" s="37"/>
      <c r="J35" s="48"/>
      <c r="K35" s="48"/>
    </row>
    <row r="36" spans="1:11" s="3" customFormat="1" ht="15.75" hidden="1" thickBot="1" x14ac:dyDescent="0.25">
      <c r="A36" s="7">
        <v>17</v>
      </c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hidden="1" thickBot="1" x14ac:dyDescent="0.25">
      <c r="A37" s="7">
        <v>18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1" customFormat="1" ht="16.5" thickTop="1" thickBot="1" x14ac:dyDescent="0.25">
      <c r="A38" s="143" t="s">
        <v>25</v>
      </c>
      <c r="B38" s="144"/>
      <c r="C38" s="144"/>
      <c r="D38" s="145"/>
      <c r="E38" s="64">
        <f>SUM(E32:E35)</f>
        <v>118916.36</v>
      </c>
      <c r="F38" s="59"/>
      <c r="G38" s="59"/>
      <c r="H38" s="59" t="s">
        <v>21</v>
      </c>
      <c r="I38" s="65"/>
    </row>
    <row r="39" spans="1:11" ht="18.75" customHeight="1" thickBot="1" x14ac:dyDescent="0.3">
      <c r="A39" s="66"/>
      <c r="B39" s="67"/>
      <c r="C39" s="67"/>
      <c r="D39" s="68" t="s">
        <v>30</v>
      </c>
      <c r="E39" s="69">
        <f>E15+E20+E30+E38</f>
        <v>177957.36</v>
      </c>
      <c r="F39" s="67"/>
      <c r="G39" s="67"/>
      <c r="H39" s="67"/>
      <c r="I39" s="70"/>
    </row>
    <row r="40" spans="1:11" ht="1.5" customHeight="1" thickBot="1" x14ac:dyDescent="0.3">
      <c r="A40" s="71"/>
      <c r="B40" s="72"/>
      <c r="C40" s="72"/>
      <c r="D40" s="73"/>
      <c r="E40" s="74"/>
      <c r="F40" s="72"/>
      <c r="G40" s="72"/>
      <c r="H40" s="72"/>
      <c r="I40" s="72"/>
    </row>
    <row r="41" spans="1:11" ht="87.75" customHeight="1" x14ac:dyDescent="0.25">
      <c r="A41" s="46"/>
      <c r="B41" s="47" t="s">
        <v>21</v>
      </c>
      <c r="C41" s="48" t="s">
        <v>21</v>
      </c>
      <c r="D41" s="49" t="s">
        <v>14</v>
      </c>
      <c r="E41" s="6"/>
      <c r="F41" s="6"/>
      <c r="G41" s="50" t="s">
        <v>39</v>
      </c>
      <c r="H41" s="6"/>
      <c r="I41" s="6"/>
    </row>
    <row r="42" spans="1:11" ht="18.75" customHeight="1" x14ac:dyDescent="0.25">
      <c r="A42" s="136"/>
      <c r="B42" s="136"/>
      <c r="C42" s="6"/>
      <c r="D42" s="124" t="s">
        <v>15</v>
      </c>
      <c r="E42" s="6"/>
      <c r="F42" s="137" t="s">
        <v>35</v>
      </c>
      <c r="G42" s="137"/>
      <c r="H42" s="137"/>
      <c r="I42" s="137"/>
    </row>
    <row r="43" spans="1:11" x14ac:dyDescent="0.25">
      <c r="A43" s="75"/>
      <c r="B43" s="33"/>
      <c r="C43" s="6"/>
      <c r="D43" s="6"/>
      <c r="E43" s="6"/>
      <c r="F43" s="6"/>
      <c r="G43" s="6"/>
      <c r="H43" s="6"/>
      <c r="I43" s="6"/>
    </row>
    <row r="44" spans="1:11" x14ac:dyDescent="0.25">
      <c r="A44" s="75"/>
      <c r="B44" s="6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</sheetData>
  <mergeCells count="14">
    <mergeCell ref="A15:D15"/>
    <mergeCell ref="A1:I1"/>
    <mergeCell ref="A2:I2"/>
    <mergeCell ref="A3:I3"/>
    <mergeCell ref="G4:I4"/>
    <mergeCell ref="A6:D6"/>
    <mergeCell ref="A42:B42"/>
    <mergeCell ref="F42:I42"/>
    <mergeCell ref="A16:D16"/>
    <mergeCell ref="A20:D20"/>
    <mergeCell ref="A21:D21"/>
    <mergeCell ref="A30:D30"/>
    <mergeCell ref="A31:D31"/>
    <mergeCell ref="A38:D38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view="pageBreakPreview" topLeftCell="A13" zoomScale="110" zoomScaleNormal="100" zoomScaleSheetLayoutView="110" workbookViewId="0">
      <selection activeCell="D20" sqref="D2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77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5.75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x14ac:dyDescent="0.25">
      <c r="A20" s="55">
        <f>+A17+1</f>
        <v>1</v>
      </c>
      <c r="B20" s="61" t="s">
        <v>59</v>
      </c>
      <c r="C20" s="9" t="s">
        <v>37</v>
      </c>
      <c r="D20" s="10" t="s">
        <v>60</v>
      </c>
      <c r="E20" s="62">
        <v>35400</v>
      </c>
      <c r="F20" s="12" t="s">
        <v>38</v>
      </c>
      <c r="G20" s="13">
        <v>43837</v>
      </c>
      <c r="H20" s="14">
        <v>43838</v>
      </c>
      <c r="I20" s="37" t="s">
        <v>54</v>
      </c>
    </row>
    <row r="21" spans="1:11" s="3" customFormat="1" x14ac:dyDescent="0.25">
      <c r="A21" s="55">
        <f>+A20+1</f>
        <v>2</v>
      </c>
      <c r="B21" s="61" t="s">
        <v>61</v>
      </c>
      <c r="C21" s="9" t="s">
        <v>45</v>
      </c>
      <c r="D21" s="10" t="s">
        <v>62</v>
      </c>
      <c r="E21" s="62">
        <v>1710</v>
      </c>
      <c r="F21" s="12" t="s">
        <v>38</v>
      </c>
      <c r="G21" s="13">
        <v>43848</v>
      </c>
      <c r="H21" s="14">
        <v>43852</v>
      </c>
      <c r="I21" s="37"/>
    </row>
    <row r="22" spans="1:11" s="3" customFormat="1" ht="13.5" customHeight="1" thickBot="1" x14ac:dyDescent="0.25">
      <c r="A22" s="7">
        <f>A15+1</f>
        <v>1</v>
      </c>
      <c r="B22" s="61" t="s">
        <v>63</v>
      </c>
      <c r="C22" s="9" t="s">
        <v>45</v>
      </c>
      <c r="D22" s="10" t="s">
        <v>62</v>
      </c>
      <c r="E22" s="11">
        <v>1710</v>
      </c>
      <c r="F22" s="12" t="s">
        <v>38</v>
      </c>
      <c r="G22" s="13">
        <v>43848</v>
      </c>
      <c r="H22" s="14">
        <v>43852</v>
      </c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5.75" hidden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5.75" hidden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5.75" hidden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thickTop="1" thickBot="1" x14ac:dyDescent="0.25">
      <c r="A28" s="127" t="s">
        <v>21</v>
      </c>
      <c r="B28" s="141"/>
      <c r="C28" s="141"/>
      <c r="D28" s="142"/>
      <c r="E28" s="58">
        <f>SUM(E20:E27)</f>
        <v>38820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3.5" customHeight="1" x14ac:dyDescent="0.2">
      <c r="A30" s="7">
        <f>A26+1</f>
        <v>1</v>
      </c>
      <c r="B30" s="61" t="s">
        <v>64</v>
      </c>
      <c r="C30" s="9" t="s">
        <v>45</v>
      </c>
      <c r="D30" s="10" t="s">
        <v>62</v>
      </c>
      <c r="E30" s="11">
        <v>1710</v>
      </c>
      <c r="F30" s="12" t="s">
        <v>38</v>
      </c>
      <c r="G30" s="13">
        <v>43838</v>
      </c>
      <c r="H30" s="14">
        <v>43886</v>
      </c>
      <c r="I30" s="37"/>
    </row>
    <row r="31" spans="1:11" s="3" customFormat="1" ht="13.5" customHeight="1" x14ac:dyDescent="0.2">
      <c r="A31" s="7">
        <f>+A30+1</f>
        <v>2</v>
      </c>
      <c r="B31" s="61" t="s">
        <v>65</v>
      </c>
      <c r="C31" s="9" t="s">
        <v>45</v>
      </c>
      <c r="D31" s="10" t="s">
        <v>62</v>
      </c>
      <c r="E31" s="11">
        <v>1710</v>
      </c>
      <c r="F31" s="12" t="s">
        <v>38</v>
      </c>
      <c r="G31" s="13">
        <v>43861</v>
      </c>
      <c r="H31" s="14">
        <v>43886</v>
      </c>
      <c r="I31" s="37"/>
    </row>
    <row r="32" spans="1:11" s="3" customFormat="1" ht="13.5" customHeight="1" x14ac:dyDescent="0.2">
      <c r="A32" s="7">
        <f>+A31+1</f>
        <v>3</v>
      </c>
      <c r="B32" s="61" t="s">
        <v>66</v>
      </c>
      <c r="C32" s="9" t="s">
        <v>67</v>
      </c>
      <c r="D32" s="10" t="s">
        <v>68</v>
      </c>
      <c r="E32" s="11">
        <v>22830</v>
      </c>
      <c r="F32" s="12" t="s">
        <v>38</v>
      </c>
      <c r="G32" s="13">
        <v>43867</v>
      </c>
      <c r="H32" s="14">
        <v>43871</v>
      </c>
      <c r="I32" s="37"/>
    </row>
    <row r="33" spans="1:11" s="3" customFormat="1" ht="13.5" customHeight="1" x14ac:dyDescent="0.2">
      <c r="A33" s="7">
        <f t="shared" ref="A33:A37" si="1">+A32+1</f>
        <v>4</v>
      </c>
      <c r="B33" s="61" t="s">
        <v>43</v>
      </c>
      <c r="C33" s="9" t="s">
        <v>37</v>
      </c>
      <c r="D33" s="10" t="s">
        <v>69</v>
      </c>
      <c r="E33" s="11">
        <v>35400</v>
      </c>
      <c r="F33" s="12" t="s">
        <v>16</v>
      </c>
      <c r="G33" s="13">
        <v>43868</v>
      </c>
      <c r="H33" s="14">
        <v>43885</v>
      </c>
      <c r="I33" s="37"/>
    </row>
    <row r="34" spans="1:11" s="3" customFormat="1" x14ac:dyDescent="0.2">
      <c r="A34" s="7">
        <f t="shared" si="1"/>
        <v>5</v>
      </c>
      <c r="B34" s="61" t="s">
        <v>70</v>
      </c>
      <c r="C34" s="9" t="s">
        <v>22</v>
      </c>
      <c r="D34" s="10" t="s">
        <v>71</v>
      </c>
      <c r="E34" s="11">
        <v>8260</v>
      </c>
      <c r="F34" s="12" t="s">
        <v>38</v>
      </c>
      <c r="G34" s="13">
        <v>43872</v>
      </c>
      <c r="H34" s="14">
        <v>43873</v>
      </c>
      <c r="I34" s="31"/>
    </row>
    <row r="35" spans="1:11" s="3" customFormat="1" x14ac:dyDescent="0.2">
      <c r="A35" s="7">
        <f t="shared" si="1"/>
        <v>6</v>
      </c>
      <c r="B35" s="61" t="s">
        <v>72</v>
      </c>
      <c r="C35" s="9" t="s">
        <v>47</v>
      </c>
      <c r="D35" s="10" t="s">
        <v>73</v>
      </c>
      <c r="E35" s="11">
        <v>9971</v>
      </c>
      <c r="F35" s="12" t="s">
        <v>38</v>
      </c>
      <c r="G35" s="13">
        <v>43885</v>
      </c>
      <c r="H35" s="14">
        <v>43886</v>
      </c>
      <c r="I35" s="37"/>
      <c r="J35" s="48"/>
      <c r="K35" s="48"/>
    </row>
    <row r="36" spans="1:11" s="3" customFormat="1" x14ac:dyDescent="0.2">
      <c r="A36" s="7">
        <f t="shared" si="1"/>
        <v>7</v>
      </c>
      <c r="B36" s="61" t="s">
        <v>74</v>
      </c>
      <c r="C36" s="9" t="s">
        <v>22</v>
      </c>
      <c r="D36" s="10" t="s">
        <v>75</v>
      </c>
      <c r="E36" s="11">
        <v>7080</v>
      </c>
      <c r="F36" s="12" t="s">
        <v>38</v>
      </c>
      <c r="G36" s="13">
        <v>43882</v>
      </c>
      <c r="H36" s="14">
        <v>43889</v>
      </c>
      <c r="I36" s="37"/>
      <c r="J36" s="48"/>
      <c r="K36" s="48"/>
    </row>
    <row r="37" spans="1:11" s="3" customFormat="1" ht="15.75" thickBot="1" x14ac:dyDescent="0.25">
      <c r="A37" s="7">
        <f t="shared" si="1"/>
        <v>8</v>
      </c>
      <c r="B37" s="61" t="s">
        <v>76</v>
      </c>
      <c r="C37" s="9" t="s">
        <v>22</v>
      </c>
      <c r="D37" s="10" t="s">
        <v>75</v>
      </c>
      <c r="E37" s="11">
        <v>7080</v>
      </c>
      <c r="F37" s="12" t="s">
        <v>38</v>
      </c>
      <c r="G37" s="13">
        <v>43493</v>
      </c>
      <c r="H37" s="14">
        <v>43493</v>
      </c>
      <c r="I37" s="37"/>
      <c r="J37" s="48"/>
      <c r="K37" s="48"/>
    </row>
    <row r="38" spans="1:11" s="3" customFormat="1" ht="15.75" hidden="1" thickBot="1" x14ac:dyDescent="0.25">
      <c r="A38" s="7">
        <f t="shared" ref="A38" si="2">A37+1</f>
        <v>9</v>
      </c>
      <c r="B38" s="61"/>
      <c r="C38" s="9"/>
      <c r="D38" s="10"/>
      <c r="E38" s="11"/>
      <c r="F38" s="12" t="s">
        <v>38</v>
      </c>
      <c r="G38" s="13"/>
      <c r="H38" s="14"/>
      <c r="I38" s="37"/>
    </row>
    <row r="39" spans="1:11" s="1" customFormat="1" ht="16.5" thickTop="1" thickBot="1" x14ac:dyDescent="0.25">
      <c r="A39" s="143" t="s">
        <v>25</v>
      </c>
      <c r="B39" s="144"/>
      <c r="C39" s="144"/>
      <c r="D39" s="145"/>
      <c r="E39" s="64">
        <f>SUM(E30:E38)</f>
        <v>94041</v>
      </c>
      <c r="F39" s="59"/>
      <c r="G39" s="59"/>
      <c r="H39" s="59" t="s">
        <v>21</v>
      </c>
      <c r="I39" s="65"/>
    </row>
    <row r="40" spans="1:11" ht="18.75" customHeight="1" thickBot="1" x14ac:dyDescent="0.3">
      <c r="A40" s="66"/>
      <c r="B40" s="67"/>
      <c r="C40" s="67"/>
      <c r="D40" s="68" t="s">
        <v>30</v>
      </c>
      <c r="E40" s="69">
        <f>E13+E18+E28+E39</f>
        <v>184052</v>
      </c>
      <c r="F40" s="67"/>
      <c r="G40" s="67"/>
      <c r="H40" s="67"/>
      <c r="I40" s="70"/>
    </row>
    <row r="41" spans="1:11" ht="1.5" customHeight="1" thickBot="1" x14ac:dyDescent="0.3">
      <c r="A41" s="71"/>
      <c r="B41" s="72"/>
      <c r="C41" s="72"/>
      <c r="D41" s="73"/>
      <c r="E41" s="74"/>
      <c r="F41" s="72"/>
      <c r="G41" s="72"/>
      <c r="H41" s="72"/>
      <c r="I41" s="72"/>
    </row>
    <row r="42" spans="1:11" ht="87.75" customHeight="1" x14ac:dyDescent="0.25">
      <c r="A42" s="46"/>
      <c r="B42" s="47"/>
      <c r="C42" s="48" t="s">
        <v>21</v>
      </c>
      <c r="D42" s="49" t="s">
        <v>14</v>
      </c>
      <c r="E42" s="6"/>
      <c r="F42" s="6"/>
      <c r="G42" s="50" t="s">
        <v>39</v>
      </c>
      <c r="H42" s="6"/>
      <c r="I42" s="6"/>
    </row>
    <row r="43" spans="1:11" ht="18.75" customHeight="1" x14ac:dyDescent="0.25">
      <c r="A43" s="136"/>
      <c r="B43" s="136"/>
      <c r="C43" s="6"/>
      <c r="D43" s="76" t="s">
        <v>15</v>
      </c>
      <c r="E43" s="6"/>
      <c r="F43" s="137" t="s">
        <v>35</v>
      </c>
      <c r="G43" s="137"/>
      <c r="H43" s="137"/>
      <c r="I43" s="137"/>
    </row>
    <row r="44" spans="1:11" x14ac:dyDescent="0.25">
      <c r="A44" s="75"/>
      <c r="B44" s="33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</sheetData>
  <mergeCells count="14">
    <mergeCell ref="A43:B43"/>
    <mergeCell ref="F43:I43"/>
    <mergeCell ref="A14:D14"/>
    <mergeCell ref="A18:D18"/>
    <mergeCell ref="A19:D19"/>
    <mergeCell ref="A28:D28"/>
    <mergeCell ref="A29:D29"/>
    <mergeCell ref="A39:D39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60"/>
  <sheetViews>
    <sheetView view="pageBreakPreview" topLeftCell="A21" zoomScale="110" zoomScaleNormal="100" zoomScaleSheetLayoutView="110" workbookViewId="0">
      <selection activeCell="A47" sqref="A47:D47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1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1" ht="14.25" customHeight="1" x14ac:dyDescent="0.25">
      <c r="A3" s="131" t="s">
        <v>258</v>
      </c>
      <c r="B3" s="131"/>
      <c r="C3" s="131"/>
      <c r="D3" s="131"/>
      <c r="E3" s="131"/>
      <c r="F3" s="131"/>
      <c r="G3" s="131"/>
      <c r="H3" s="131"/>
      <c r="I3" s="131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hidden="1" x14ac:dyDescent="0.25">
      <c r="A13" s="122">
        <v>7</v>
      </c>
      <c r="B13" s="102"/>
      <c r="C13" s="9"/>
      <c r="D13" s="9"/>
      <c r="E13" s="123"/>
      <c r="F13" s="17" t="s">
        <v>16</v>
      </c>
      <c r="G13" s="90">
        <v>44319</v>
      </c>
      <c r="H13" s="13">
        <v>44404</v>
      </c>
      <c r="I13" s="91"/>
    </row>
    <row r="14" spans="1:11" s="36" customFormat="1" hidden="1" x14ac:dyDescent="0.25">
      <c r="A14" s="114">
        <v>8</v>
      </c>
      <c r="B14" s="102"/>
      <c r="C14" s="9"/>
      <c r="D14" s="9"/>
      <c r="E14" s="11"/>
      <c r="F14" s="17" t="s">
        <v>16</v>
      </c>
      <c r="G14" s="13">
        <v>44351</v>
      </c>
      <c r="H14" s="14">
        <v>44404</v>
      </c>
      <c r="I14" s="116"/>
      <c r="J14" s="8"/>
      <c r="K14" s="8"/>
    </row>
    <row r="15" spans="1:11" s="1" customFormat="1" ht="18" customHeight="1" thickBot="1" x14ac:dyDescent="0.25">
      <c r="A15" s="146" t="s">
        <v>25</v>
      </c>
      <c r="B15" s="147"/>
      <c r="C15" s="147"/>
      <c r="D15" s="148"/>
      <c r="E15" s="121">
        <f>SUM(E7:E14)</f>
        <v>51191</v>
      </c>
      <c r="F15" s="59"/>
      <c r="G15" s="59"/>
      <c r="H15" s="59"/>
      <c r="I15" s="60"/>
    </row>
    <row r="16" spans="1:11" s="1" customFormat="1" ht="16.5" hidden="1" thickTop="1" thickBot="1" x14ac:dyDescent="0.25">
      <c r="A16" s="138" t="s">
        <v>26</v>
      </c>
      <c r="B16" s="139"/>
      <c r="C16" s="139"/>
      <c r="D16" s="140"/>
      <c r="E16" s="40"/>
      <c r="F16" s="39"/>
      <c r="G16" s="39"/>
      <c r="H16" s="39"/>
      <c r="I16" s="41"/>
    </row>
    <row r="17" spans="1:11" s="3" customFormat="1" ht="16.5" hidden="1" thickTop="1" thickBot="1" x14ac:dyDescent="0.3">
      <c r="A17" s="108"/>
      <c r="B17" s="94"/>
      <c r="C17" s="95"/>
      <c r="D17" s="10"/>
      <c r="E17" s="11"/>
      <c r="F17" s="17"/>
      <c r="G17" s="28"/>
      <c r="H17" s="29"/>
      <c r="I17" s="110"/>
    </row>
    <row r="18" spans="1:11" s="3" customFormat="1" ht="16.5" hidden="1" thickTop="1" thickBot="1" x14ac:dyDescent="0.3">
      <c r="A18" s="55">
        <v>10</v>
      </c>
      <c r="B18" s="61"/>
      <c r="C18" s="9"/>
      <c r="D18" s="10"/>
      <c r="E18" s="62"/>
      <c r="F18" s="12"/>
      <c r="G18" s="13"/>
      <c r="H18" s="14"/>
      <c r="I18" s="37"/>
    </row>
    <row r="19" spans="1:11" s="3" customFormat="1" ht="16.5" hidden="1" thickTop="1" thickBot="1" x14ac:dyDescent="0.3">
      <c r="A19" s="7">
        <v>11</v>
      </c>
      <c r="B19" s="87"/>
      <c r="C19" s="32"/>
      <c r="D19" s="88"/>
      <c r="E19" s="89"/>
      <c r="F19" s="17"/>
      <c r="G19" s="90"/>
      <c r="H19" s="14"/>
      <c r="I19" s="37"/>
    </row>
    <row r="20" spans="1:11" s="1" customFormat="1" ht="16.5" hidden="1" thickTop="1" thickBot="1" x14ac:dyDescent="0.25">
      <c r="A20" s="127" t="s">
        <v>25</v>
      </c>
      <c r="B20" s="128"/>
      <c r="C20" s="128"/>
      <c r="D20" s="129"/>
      <c r="E20" s="58">
        <f>SUM(E17:E19)</f>
        <v>0</v>
      </c>
      <c r="F20" s="59"/>
      <c r="G20" s="59"/>
      <c r="H20" s="59"/>
      <c r="I20" s="63"/>
    </row>
    <row r="21" spans="1:11" s="1" customFormat="1" ht="15.75" thickTop="1" x14ac:dyDescent="0.2">
      <c r="A21" s="138" t="s">
        <v>27</v>
      </c>
      <c r="B21" s="139"/>
      <c r="C21" s="139"/>
      <c r="D21" s="140"/>
      <c r="E21" s="43"/>
      <c r="F21" s="39"/>
      <c r="G21" s="39"/>
      <c r="H21" s="39"/>
      <c r="I21" s="42"/>
    </row>
    <row r="22" spans="1:11" s="36" customFormat="1" x14ac:dyDescent="0.25">
      <c r="A22" s="114">
        <v>7</v>
      </c>
      <c r="B22" s="102" t="s">
        <v>221</v>
      </c>
      <c r="C22" s="9" t="s">
        <v>222</v>
      </c>
      <c r="D22" s="32" t="s">
        <v>223</v>
      </c>
      <c r="E22" s="11">
        <v>3925</v>
      </c>
      <c r="F22" s="17" t="s">
        <v>16</v>
      </c>
      <c r="G22" s="13">
        <v>44511</v>
      </c>
      <c r="H22" s="14">
        <v>44529</v>
      </c>
      <c r="I22" s="116"/>
      <c r="J22" s="8"/>
      <c r="K22" s="8"/>
    </row>
    <row r="23" spans="1:11" s="3" customFormat="1" x14ac:dyDescent="0.25">
      <c r="A23" s="111">
        <v>8</v>
      </c>
      <c r="B23" s="61" t="s">
        <v>224</v>
      </c>
      <c r="C23" s="96" t="s">
        <v>222</v>
      </c>
      <c r="D23" s="32" t="s">
        <v>223</v>
      </c>
      <c r="E23" s="98">
        <v>3925</v>
      </c>
      <c r="F23" s="99" t="s">
        <v>16</v>
      </c>
      <c r="G23" s="100">
        <v>44511</v>
      </c>
      <c r="H23" s="101">
        <v>44530</v>
      </c>
      <c r="I23" s="113"/>
      <c r="J23" s="48"/>
      <c r="K23" s="48"/>
    </row>
    <row r="24" spans="1:11" s="3" customFormat="1" ht="15.75" thickBot="1" x14ac:dyDescent="0.3">
      <c r="A24" s="7">
        <v>9</v>
      </c>
      <c r="B24" s="61" t="s">
        <v>232</v>
      </c>
      <c r="C24" s="9" t="s">
        <v>233</v>
      </c>
      <c r="D24" s="10" t="s">
        <v>234</v>
      </c>
      <c r="E24" s="11">
        <v>118916.36</v>
      </c>
      <c r="F24" s="99" t="s">
        <v>16</v>
      </c>
      <c r="G24" s="13">
        <v>44552</v>
      </c>
      <c r="H24" s="14">
        <v>44552</v>
      </c>
      <c r="I24" s="37"/>
      <c r="J24" s="48"/>
      <c r="K24" s="48"/>
    </row>
    <row r="25" spans="1:11" s="3" customFormat="1" hidden="1" x14ac:dyDescent="0.2">
      <c r="A25" s="7"/>
      <c r="B25" s="61"/>
      <c r="C25" s="9"/>
      <c r="D25" s="10"/>
      <c r="E25" s="11"/>
      <c r="F25" s="12"/>
      <c r="G25" s="13"/>
      <c r="H25" s="14"/>
      <c r="I25" s="37"/>
    </row>
    <row r="26" spans="1:11" s="3" customFormat="1" hidden="1" x14ac:dyDescent="0.2">
      <c r="A26" s="7"/>
      <c r="B26" s="61"/>
      <c r="C26" s="9"/>
      <c r="D26" s="10"/>
      <c r="E26" s="11"/>
      <c r="F26" s="12"/>
      <c r="G26" s="13"/>
      <c r="H26" s="14"/>
      <c r="I26" s="31"/>
    </row>
    <row r="27" spans="1:11" s="3" customFormat="1" hidden="1" x14ac:dyDescent="0.2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3" customFormat="1" hidden="1" x14ac:dyDescent="0.2">
      <c r="A28" s="7"/>
      <c r="B28" s="61"/>
      <c r="C28" s="9"/>
      <c r="D28" s="10"/>
      <c r="E28" s="11"/>
      <c r="F28" s="12"/>
      <c r="G28" s="13"/>
      <c r="H28" s="14"/>
      <c r="I28" s="37"/>
      <c r="J28" s="48"/>
      <c r="K28" s="48"/>
    </row>
    <row r="29" spans="1:11" s="3" customFormat="1" ht="15.75" hidden="1" thickBot="1" x14ac:dyDescent="0.25">
      <c r="A29" s="7"/>
      <c r="B29" s="61"/>
      <c r="C29" s="9"/>
      <c r="D29" s="10"/>
      <c r="E29" s="11"/>
      <c r="F29" s="12"/>
      <c r="G29" s="13"/>
      <c r="H29" s="14"/>
      <c r="I29" s="37"/>
      <c r="J29" s="48"/>
      <c r="K29" s="48"/>
    </row>
    <row r="30" spans="1:11" s="1" customFormat="1" ht="16.5" thickTop="1" thickBot="1" x14ac:dyDescent="0.25">
      <c r="A30" s="127" t="s">
        <v>21</v>
      </c>
      <c r="B30" s="141"/>
      <c r="C30" s="141"/>
      <c r="D30" s="142"/>
      <c r="E30" s="58">
        <f>SUM(E22:E29)</f>
        <v>126766.36</v>
      </c>
      <c r="F30" s="59"/>
      <c r="G30" s="59"/>
      <c r="H30" s="59"/>
      <c r="I30" s="60"/>
    </row>
    <row r="31" spans="1:11" s="1" customFormat="1" ht="15.75" thickTop="1" x14ac:dyDescent="0.2">
      <c r="A31" s="138" t="s">
        <v>28</v>
      </c>
      <c r="B31" s="139"/>
      <c r="C31" s="139"/>
      <c r="D31" s="140"/>
      <c r="E31" s="40"/>
      <c r="F31" s="39"/>
      <c r="G31" s="39"/>
      <c r="H31" s="39"/>
      <c r="I31" s="41"/>
    </row>
    <row r="32" spans="1:11" s="36" customFormat="1" hidden="1" x14ac:dyDescent="0.25">
      <c r="A32" s="114"/>
      <c r="B32" s="102"/>
      <c r="C32" s="9"/>
      <c r="D32" s="32"/>
      <c r="E32" s="11"/>
      <c r="F32" s="17"/>
      <c r="G32" s="13"/>
      <c r="H32" s="14"/>
      <c r="I32" s="116"/>
      <c r="J32" s="8"/>
      <c r="K32" s="8"/>
    </row>
    <row r="33" spans="1:11" s="3" customFormat="1" hidden="1" x14ac:dyDescent="0.25">
      <c r="A33" s="111"/>
      <c r="B33" s="61"/>
      <c r="C33" s="96"/>
      <c r="D33" s="32"/>
      <c r="E33" s="98"/>
      <c r="F33" s="99"/>
      <c r="G33" s="100"/>
      <c r="H33" s="101"/>
      <c r="I33" s="113"/>
      <c r="J33" s="48"/>
      <c r="K33" s="48"/>
    </row>
    <row r="34" spans="1:11" s="3" customFormat="1" hidden="1" x14ac:dyDescent="0.25">
      <c r="A34" s="7"/>
      <c r="B34" s="61"/>
      <c r="C34" s="9"/>
      <c r="D34" s="10"/>
      <c r="E34" s="11"/>
      <c r="F34" s="99"/>
      <c r="G34" s="13"/>
      <c r="H34" s="14"/>
      <c r="I34" s="37"/>
      <c r="J34" s="48"/>
      <c r="K34" s="48"/>
    </row>
    <row r="35" spans="1:11" s="3" customFormat="1" x14ac:dyDescent="0.25">
      <c r="A35" s="7">
        <v>10</v>
      </c>
      <c r="B35" s="61" t="s">
        <v>236</v>
      </c>
      <c r="C35" s="9" t="s">
        <v>192</v>
      </c>
      <c r="D35" s="88" t="s">
        <v>237</v>
      </c>
      <c r="E35" s="11">
        <v>35400</v>
      </c>
      <c r="F35" s="99" t="s">
        <v>16</v>
      </c>
      <c r="G35" s="13">
        <v>44566</v>
      </c>
      <c r="H35" s="14"/>
      <c r="I35" s="37"/>
      <c r="J35" s="48"/>
      <c r="K35" s="48"/>
    </row>
    <row r="36" spans="1:11" s="3" customFormat="1" x14ac:dyDescent="0.25">
      <c r="A36" s="7">
        <v>11</v>
      </c>
      <c r="B36" s="61" t="s">
        <v>238</v>
      </c>
      <c r="C36" s="9" t="s">
        <v>222</v>
      </c>
      <c r="D36" s="10" t="s">
        <v>239</v>
      </c>
      <c r="E36" s="11">
        <v>3925</v>
      </c>
      <c r="F36" s="99" t="s">
        <v>16</v>
      </c>
      <c r="G36" s="13">
        <v>44572</v>
      </c>
      <c r="H36" s="14">
        <v>44580</v>
      </c>
      <c r="I36" s="37"/>
      <c r="J36" s="48"/>
      <c r="K36" s="48"/>
    </row>
    <row r="37" spans="1:11" s="3" customFormat="1" x14ac:dyDescent="0.25">
      <c r="A37" s="7">
        <v>12</v>
      </c>
      <c r="B37" s="61" t="s">
        <v>240</v>
      </c>
      <c r="C37" s="9" t="s">
        <v>241</v>
      </c>
      <c r="D37" s="10" t="s">
        <v>242</v>
      </c>
      <c r="E37" s="11">
        <v>3250</v>
      </c>
      <c r="F37" s="99" t="s">
        <v>16</v>
      </c>
      <c r="G37" s="13">
        <v>44572</v>
      </c>
      <c r="H37" s="14">
        <v>44580</v>
      </c>
      <c r="I37" s="37"/>
      <c r="J37" s="48"/>
      <c r="K37" s="48"/>
    </row>
    <row r="38" spans="1:11" s="3" customFormat="1" x14ac:dyDescent="0.25">
      <c r="A38" s="7">
        <v>13</v>
      </c>
      <c r="B38" s="61" t="s">
        <v>243</v>
      </c>
      <c r="C38" s="9" t="s">
        <v>244</v>
      </c>
      <c r="D38" s="88" t="s">
        <v>245</v>
      </c>
      <c r="E38" s="11">
        <v>7717.2</v>
      </c>
      <c r="F38" s="99" t="s">
        <v>16</v>
      </c>
      <c r="G38" s="13">
        <v>44575</v>
      </c>
      <c r="H38" s="14">
        <v>44575</v>
      </c>
      <c r="I38" s="37"/>
      <c r="J38" s="48"/>
      <c r="K38" s="48"/>
    </row>
    <row r="39" spans="1:11" s="3" customFormat="1" x14ac:dyDescent="0.25">
      <c r="A39" s="7">
        <v>14</v>
      </c>
      <c r="B39" s="61" t="s">
        <v>246</v>
      </c>
      <c r="C39" s="9" t="s">
        <v>247</v>
      </c>
      <c r="D39" s="10" t="s">
        <v>248</v>
      </c>
      <c r="E39" s="11">
        <v>75520</v>
      </c>
      <c r="F39" s="99" t="s">
        <v>16</v>
      </c>
      <c r="G39" s="13">
        <v>44586</v>
      </c>
      <c r="H39" s="14">
        <v>44586</v>
      </c>
      <c r="I39" s="37"/>
      <c r="J39" s="48"/>
      <c r="K39" s="48"/>
    </row>
    <row r="40" spans="1:11" s="3" customFormat="1" x14ac:dyDescent="0.25">
      <c r="A40" s="7">
        <v>15</v>
      </c>
      <c r="B40" s="61" t="s">
        <v>249</v>
      </c>
      <c r="C40" s="9" t="s">
        <v>250</v>
      </c>
      <c r="D40" s="10" t="s">
        <v>251</v>
      </c>
      <c r="E40" s="11">
        <v>7788</v>
      </c>
      <c r="F40" s="99" t="s">
        <v>16</v>
      </c>
      <c r="G40" s="13">
        <v>44586</v>
      </c>
      <c r="H40" s="14">
        <v>44586</v>
      </c>
      <c r="I40" s="37"/>
      <c r="J40" s="48"/>
      <c r="K40" s="48"/>
    </row>
    <row r="41" spans="1:11" s="3" customFormat="1" x14ac:dyDescent="0.25">
      <c r="A41" s="7">
        <v>16</v>
      </c>
      <c r="B41" s="61" t="s">
        <v>252</v>
      </c>
      <c r="C41" s="9" t="s">
        <v>253</v>
      </c>
      <c r="D41" s="88" t="s">
        <v>254</v>
      </c>
      <c r="E41" s="11">
        <v>13322.2</v>
      </c>
      <c r="F41" s="99" t="s">
        <v>16</v>
      </c>
      <c r="G41" s="13">
        <v>44587</v>
      </c>
      <c r="H41" s="14">
        <v>44587</v>
      </c>
      <c r="I41" s="37"/>
      <c r="J41" s="48"/>
      <c r="K41" s="48"/>
    </row>
    <row r="42" spans="1:11" s="3" customFormat="1" x14ac:dyDescent="0.25">
      <c r="A42" s="7">
        <v>17</v>
      </c>
      <c r="B42" s="61" t="s">
        <v>255</v>
      </c>
      <c r="C42" s="9" t="s">
        <v>256</v>
      </c>
      <c r="D42" s="10" t="s">
        <v>257</v>
      </c>
      <c r="E42" s="11">
        <v>132160</v>
      </c>
      <c r="F42" s="99" t="s">
        <v>16</v>
      </c>
      <c r="G42" s="13">
        <v>44588</v>
      </c>
      <c r="H42" s="14">
        <v>44588</v>
      </c>
      <c r="I42" s="37"/>
      <c r="J42" s="48"/>
      <c r="K42" s="48"/>
    </row>
    <row r="43" spans="1:11" s="3" customFormat="1" ht="15.75" thickBot="1" x14ac:dyDescent="0.3">
      <c r="A43" s="7">
        <v>18</v>
      </c>
      <c r="B43" s="61" t="s">
        <v>259</v>
      </c>
      <c r="C43" s="9" t="s">
        <v>260</v>
      </c>
      <c r="D43" s="10" t="s">
        <v>261</v>
      </c>
      <c r="E43" s="11">
        <v>82000</v>
      </c>
      <c r="F43" s="99" t="s">
        <v>16</v>
      </c>
      <c r="G43" s="13">
        <v>44586</v>
      </c>
      <c r="H43" s="14">
        <v>44586</v>
      </c>
      <c r="I43" s="37"/>
      <c r="J43" s="48"/>
      <c r="K43" s="48"/>
    </row>
    <row r="44" spans="1:11" s="3" customFormat="1" ht="15.75" hidden="1" customHeight="1" x14ac:dyDescent="0.25">
      <c r="A44" s="7">
        <v>19</v>
      </c>
      <c r="B44" s="61"/>
      <c r="C44" s="9"/>
      <c r="D44" s="88"/>
      <c r="E44" s="11"/>
      <c r="F44" s="17"/>
      <c r="G44" s="13"/>
      <c r="H44" s="14"/>
      <c r="I44" s="37"/>
      <c r="J44" s="48"/>
      <c r="K44" s="48"/>
    </row>
    <row r="45" spans="1:11" s="3" customFormat="1" hidden="1" x14ac:dyDescent="0.2">
      <c r="A45" s="7">
        <v>20</v>
      </c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>
        <v>21</v>
      </c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1" customFormat="1" ht="16.5" thickTop="1" thickBot="1" x14ac:dyDescent="0.25">
      <c r="A47" s="143" t="s">
        <v>25</v>
      </c>
      <c r="B47" s="144"/>
      <c r="C47" s="144"/>
      <c r="D47" s="145"/>
      <c r="E47" s="64">
        <f>SUM(E35:E44)</f>
        <v>361082.4</v>
      </c>
      <c r="F47" s="59"/>
      <c r="G47" s="59"/>
      <c r="H47" s="59" t="s">
        <v>21</v>
      </c>
      <c r="I47" s="65"/>
    </row>
    <row r="48" spans="1:11" ht="18.75" customHeight="1" thickBot="1" x14ac:dyDescent="0.3">
      <c r="A48" s="66"/>
      <c r="B48" s="67"/>
      <c r="C48" s="67"/>
      <c r="D48" s="68" t="s">
        <v>30</v>
      </c>
      <c r="E48" s="69">
        <f>E15+E20+E30+E47</f>
        <v>539039.76</v>
      </c>
      <c r="F48" s="67"/>
      <c r="G48" s="67"/>
      <c r="H48" s="67"/>
      <c r="I48" s="70"/>
    </row>
    <row r="49" spans="1:9" ht="1.5" customHeight="1" thickBot="1" x14ac:dyDescent="0.3">
      <c r="A49" s="71"/>
      <c r="B49" s="72"/>
      <c r="C49" s="72"/>
      <c r="D49" s="73"/>
      <c r="E49" s="74"/>
      <c r="F49" s="72"/>
      <c r="G49" s="72"/>
      <c r="H49" s="72"/>
      <c r="I49" s="72"/>
    </row>
    <row r="50" spans="1:9" ht="87.75" customHeight="1" x14ac:dyDescent="0.25">
      <c r="A50" s="46"/>
      <c r="B50" s="47" t="s">
        <v>21</v>
      </c>
      <c r="C50" s="48" t="s">
        <v>21</v>
      </c>
      <c r="D50" s="49" t="s">
        <v>14</v>
      </c>
      <c r="E50" s="6"/>
      <c r="F50" s="6"/>
      <c r="G50" s="50" t="s">
        <v>39</v>
      </c>
      <c r="H50" s="6"/>
      <c r="I50" s="6"/>
    </row>
    <row r="51" spans="1:9" ht="18.75" customHeight="1" x14ac:dyDescent="0.25">
      <c r="A51" s="136"/>
      <c r="B51" s="136"/>
      <c r="C51" s="6"/>
      <c r="D51" s="125" t="s">
        <v>15</v>
      </c>
      <c r="E51" s="6"/>
      <c r="F51" s="137" t="s">
        <v>35</v>
      </c>
      <c r="G51" s="137"/>
      <c r="H51" s="137"/>
      <c r="I51" s="137"/>
    </row>
    <row r="52" spans="1:9" x14ac:dyDescent="0.25">
      <c r="A52" s="75"/>
      <c r="B52" s="33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</sheetData>
  <mergeCells count="14">
    <mergeCell ref="A15:D15"/>
    <mergeCell ref="A1:I1"/>
    <mergeCell ref="A2:I2"/>
    <mergeCell ref="A3:I3"/>
    <mergeCell ref="G4:I4"/>
    <mergeCell ref="A6:D6"/>
    <mergeCell ref="A51:B51"/>
    <mergeCell ref="F51:I51"/>
    <mergeCell ref="A16:D16"/>
    <mergeCell ref="A20:D20"/>
    <mergeCell ref="A21:D21"/>
    <mergeCell ref="A30:D30"/>
    <mergeCell ref="A31:D31"/>
    <mergeCell ref="A47:D47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81"/>
  <sheetViews>
    <sheetView tabSelected="1" view="pageBreakPreview" zoomScale="80" zoomScaleNormal="100" zoomScaleSheetLayoutView="80" workbookViewId="0">
      <selection activeCell="A3" sqref="A3:I3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1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1" ht="14.25" customHeight="1" x14ac:dyDescent="0.25">
      <c r="A3" s="131" t="s">
        <v>332</v>
      </c>
      <c r="B3" s="131"/>
      <c r="C3" s="131"/>
      <c r="D3" s="131"/>
      <c r="E3" s="131"/>
      <c r="F3" s="131"/>
      <c r="G3" s="131"/>
      <c r="H3" s="131"/>
      <c r="I3" s="131"/>
    </row>
    <row r="4" spans="1:11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44629.636233564815</v>
      </c>
      <c r="H4" s="132"/>
      <c r="I4" s="133"/>
    </row>
    <row r="5" spans="1:11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1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1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92" customFormat="1" x14ac:dyDescent="0.25">
      <c r="A13" s="122">
        <v>7</v>
      </c>
      <c r="B13" s="102" t="s">
        <v>221</v>
      </c>
      <c r="C13" s="9" t="s">
        <v>296</v>
      </c>
      <c r="D13" s="9" t="s">
        <v>297</v>
      </c>
      <c r="E13" s="123">
        <v>3925</v>
      </c>
      <c r="F13" s="17" t="s">
        <v>16</v>
      </c>
      <c r="G13" s="90">
        <v>44511</v>
      </c>
      <c r="H13" s="13">
        <v>44529</v>
      </c>
      <c r="I13" s="91"/>
    </row>
    <row r="14" spans="1:11" s="36" customFormat="1" x14ac:dyDescent="0.25">
      <c r="A14" s="114">
        <v>8</v>
      </c>
      <c r="B14" s="102" t="s">
        <v>224</v>
      </c>
      <c r="C14" s="9" t="s">
        <v>296</v>
      </c>
      <c r="D14" s="9" t="s">
        <v>297</v>
      </c>
      <c r="E14" s="11">
        <v>3925</v>
      </c>
      <c r="F14" s="17" t="s">
        <v>16</v>
      </c>
      <c r="G14" s="13">
        <v>44511</v>
      </c>
      <c r="H14" s="14">
        <v>44530</v>
      </c>
      <c r="I14" s="116"/>
      <c r="J14" s="8"/>
      <c r="K14" s="8"/>
    </row>
    <row r="15" spans="1:11" s="92" customFormat="1" x14ac:dyDescent="0.25">
      <c r="A15" s="122">
        <v>9</v>
      </c>
      <c r="B15" s="102" t="s">
        <v>232</v>
      </c>
      <c r="C15" s="9" t="s">
        <v>298</v>
      </c>
      <c r="D15" s="9" t="s">
        <v>299</v>
      </c>
      <c r="E15" s="123">
        <v>118916.36</v>
      </c>
      <c r="F15" s="17" t="s">
        <v>16</v>
      </c>
      <c r="G15" s="90">
        <v>44552</v>
      </c>
      <c r="H15" s="13">
        <v>44552</v>
      </c>
      <c r="I15" s="91"/>
    </row>
    <row r="16" spans="1:11" s="92" customFormat="1" hidden="1" x14ac:dyDescent="0.25">
      <c r="A16" s="122"/>
      <c r="B16" s="102"/>
      <c r="C16" s="9"/>
      <c r="D16" s="9"/>
      <c r="E16" s="123"/>
      <c r="F16" s="17" t="s">
        <v>16</v>
      </c>
      <c r="G16" s="90"/>
      <c r="H16" s="13"/>
      <c r="I16" s="91"/>
    </row>
    <row r="17" spans="1:11" s="36" customFormat="1" hidden="1" x14ac:dyDescent="0.25">
      <c r="A17" s="114"/>
      <c r="B17" s="102"/>
      <c r="C17" s="9"/>
      <c r="D17" s="9"/>
      <c r="E17" s="11"/>
      <c r="F17" s="17" t="s">
        <v>16</v>
      </c>
      <c r="G17" s="13"/>
      <c r="H17" s="14"/>
      <c r="I17" s="116"/>
      <c r="J17" s="8"/>
      <c r="K17" s="8"/>
    </row>
    <row r="18" spans="1:11" s="92" customFormat="1" hidden="1" x14ac:dyDescent="0.25">
      <c r="A18" s="122"/>
      <c r="B18" s="102"/>
      <c r="C18" s="9"/>
      <c r="D18" s="9"/>
      <c r="E18" s="123"/>
      <c r="F18" s="17" t="s">
        <v>16</v>
      </c>
      <c r="G18" s="90"/>
      <c r="H18" s="13"/>
      <c r="I18" s="91"/>
    </row>
    <row r="19" spans="1:11" s="36" customFormat="1" hidden="1" x14ac:dyDescent="0.25">
      <c r="A19" s="114"/>
      <c r="B19" s="102"/>
      <c r="C19" s="9"/>
      <c r="D19" s="9"/>
      <c r="E19" s="11"/>
      <c r="F19" s="17" t="s">
        <v>16</v>
      </c>
      <c r="G19" s="13"/>
      <c r="H19" s="14"/>
      <c r="I19" s="116"/>
      <c r="J19" s="8"/>
      <c r="K19" s="8"/>
    </row>
    <row r="20" spans="1:11" s="1" customFormat="1" ht="15" customHeight="1" thickBot="1" x14ac:dyDescent="0.25">
      <c r="A20" s="146" t="s">
        <v>25</v>
      </c>
      <c r="B20" s="147"/>
      <c r="C20" s="147"/>
      <c r="D20" s="148"/>
      <c r="E20" s="121">
        <f>SUM(E7:E19)</f>
        <v>177957.36</v>
      </c>
      <c r="F20" s="59"/>
      <c r="G20" s="59"/>
      <c r="H20" s="59"/>
      <c r="I20" s="60"/>
    </row>
    <row r="21" spans="1:11" s="1" customFormat="1" ht="15.75" hidden="1" thickTop="1" x14ac:dyDescent="0.2">
      <c r="A21" s="138" t="s">
        <v>26</v>
      </c>
      <c r="B21" s="139"/>
      <c r="C21" s="139"/>
      <c r="D21" s="140"/>
      <c r="E21" s="40"/>
      <c r="F21" s="39"/>
      <c r="G21" s="39"/>
      <c r="H21" s="39"/>
      <c r="I21" s="41"/>
    </row>
    <row r="22" spans="1:11" s="3" customFormat="1" hidden="1" x14ac:dyDescent="0.25">
      <c r="A22" s="108"/>
      <c r="B22" s="94"/>
      <c r="C22" s="95"/>
      <c r="D22" s="10"/>
      <c r="E22" s="11"/>
      <c r="F22" s="17"/>
      <c r="G22" s="28"/>
      <c r="H22" s="29"/>
      <c r="I22" s="110"/>
    </row>
    <row r="23" spans="1:11" s="3" customFormat="1" hidden="1" x14ac:dyDescent="0.25">
      <c r="A23" s="55">
        <v>10</v>
      </c>
      <c r="B23" s="61"/>
      <c r="C23" s="9"/>
      <c r="D23" s="10"/>
      <c r="E23" s="62"/>
      <c r="F23" s="12"/>
      <c r="G23" s="13"/>
      <c r="H23" s="14"/>
      <c r="I23" s="37"/>
    </row>
    <row r="24" spans="1:11" s="3" customFormat="1" ht="15.75" hidden="1" thickBot="1" x14ac:dyDescent="0.3">
      <c r="A24" s="7">
        <v>11</v>
      </c>
      <c r="B24" s="87"/>
      <c r="C24" s="32"/>
      <c r="D24" s="88"/>
      <c r="E24" s="89"/>
      <c r="F24" s="17"/>
      <c r="G24" s="90"/>
      <c r="H24" s="14"/>
      <c r="I24" s="37"/>
    </row>
    <row r="25" spans="1:11" s="1" customFormat="1" ht="16.5" hidden="1" thickTop="1" thickBot="1" x14ac:dyDescent="0.25">
      <c r="A25" s="127" t="s">
        <v>25</v>
      </c>
      <c r="B25" s="128"/>
      <c r="C25" s="128"/>
      <c r="D25" s="129"/>
      <c r="E25" s="58">
        <f>SUM(E22:E24)</f>
        <v>0</v>
      </c>
      <c r="F25" s="59"/>
      <c r="G25" s="59"/>
      <c r="H25" s="59"/>
      <c r="I25" s="63"/>
    </row>
    <row r="26" spans="1:11" s="1" customFormat="1" ht="15.75" thickTop="1" x14ac:dyDescent="0.2">
      <c r="A26" s="138" t="s">
        <v>27</v>
      </c>
      <c r="B26" s="139"/>
      <c r="C26" s="139"/>
      <c r="D26" s="140"/>
      <c r="E26" s="43"/>
      <c r="F26" s="39"/>
      <c r="G26" s="39"/>
      <c r="H26" s="39"/>
      <c r="I26" s="42"/>
    </row>
    <row r="27" spans="1:11" s="36" customFormat="1" x14ac:dyDescent="0.25">
      <c r="A27" s="114">
        <v>10</v>
      </c>
      <c r="B27" s="102" t="s">
        <v>236</v>
      </c>
      <c r="C27" s="9" t="s">
        <v>192</v>
      </c>
      <c r="D27" s="32" t="s">
        <v>300</v>
      </c>
      <c r="E27" s="11">
        <v>35400</v>
      </c>
      <c r="F27" s="17" t="s">
        <v>16</v>
      </c>
      <c r="G27" s="13">
        <v>44566</v>
      </c>
      <c r="H27" s="14">
        <v>44566</v>
      </c>
      <c r="I27" s="116"/>
      <c r="J27" s="8"/>
      <c r="K27" s="8"/>
    </row>
    <row r="28" spans="1:11" s="3" customFormat="1" x14ac:dyDescent="0.25">
      <c r="A28" s="111">
        <v>11</v>
      </c>
      <c r="B28" s="61" t="s">
        <v>238</v>
      </c>
      <c r="C28" s="96" t="s">
        <v>301</v>
      </c>
      <c r="D28" s="32" t="s">
        <v>302</v>
      </c>
      <c r="E28" s="98">
        <v>3925</v>
      </c>
      <c r="F28" s="17" t="s">
        <v>16</v>
      </c>
      <c r="G28" s="100">
        <v>44572</v>
      </c>
      <c r="H28" s="101">
        <v>44580</v>
      </c>
      <c r="I28" s="113"/>
      <c r="J28" s="48"/>
      <c r="K28" s="48"/>
    </row>
    <row r="29" spans="1:11" s="3" customFormat="1" ht="18.75" customHeight="1" x14ac:dyDescent="0.25">
      <c r="A29" s="7">
        <v>12</v>
      </c>
      <c r="B29" s="61" t="s">
        <v>240</v>
      </c>
      <c r="C29" s="9" t="s">
        <v>241</v>
      </c>
      <c r="D29" s="10" t="s">
        <v>303</v>
      </c>
      <c r="E29" s="11">
        <v>3250</v>
      </c>
      <c r="F29" s="17" t="s">
        <v>16</v>
      </c>
      <c r="G29" s="13">
        <v>44572</v>
      </c>
      <c r="H29" s="14">
        <v>44580</v>
      </c>
      <c r="I29" s="37"/>
      <c r="J29" s="48"/>
      <c r="K29" s="48"/>
    </row>
    <row r="30" spans="1:11" s="3" customFormat="1" x14ac:dyDescent="0.25">
      <c r="A30" s="7">
        <v>13</v>
      </c>
      <c r="B30" s="61" t="s">
        <v>243</v>
      </c>
      <c r="C30" s="9" t="s">
        <v>304</v>
      </c>
      <c r="D30" s="10" t="s">
        <v>305</v>
      </c>
      <c r="E30" s="11">
        <v>7717.2</v>
      </c>
      <c r="F30" s="17" t="s">
        <v>16</v>
      </c>
      <c r="G30" s="13">
        <v>44575</v>
      </c>
      <c r="H30" s="14">
        <v>44575</v>
      </c>
      <c r="I30" s="37"/>
    </row>
    <row r="31" spans="1:11" s="3" customFormat="1" x14ac:dyDescent="0.25">
      <c r="A31" s="7">
        <v>14</v>
      </c>
      <c r="B31" s="61" t="s">
        <v>246</v>
      </c>
      <c r="C31" s="9" t="s">
        <v>306</v>
      </c>
      <c r="D31" s="10" t="s">
        <v>307</v>
      </c>
      <c r="E31" s="11">
        <v>75520</v>
      </c>
      <c r="F31" s="17" t="s">
        <v>16</v>
      </c>
      <c r="G31" s="13">
        <v>44586</v>
      </c>
      <c r="H31" s="14">
        <v>44586</v>
      </c>
      <c r="I31" s="31"/>
    </row>
    <row r="32" spans="1:11" s="3" customFormat="1" x14ac:dyDescent="0.25">
      <c r="A32" s="7">
        <v>15</v>
      </c>
      <c r="B32" s="61" t="s">
        <v>249</v>
      </c>
      <c r="C32" s="9" t="s">
        <v>308</v>
      </c>
      <c r="D32" s="10" t="s">
        <v>309</v>
      </c>
      <c r="E32" s="11">
        <v>7788</v>
      </c>
      <c r="F32" s="17" t="s">
        <v>16</v>
      </c>
      <c r="G32" s="13">
        <v>44586</v>
      </c>
      <c r="H32" s="14">
        <v>44586</v>
      </c>
      <c r="I32" s="37"/>
      <c r="J32" s="48"/>
      <c r="K32" s="48"/>
    </row>
    <row r="33" spans="1:11" s="3" customFormat="1" ht="18.75" customHeight="1" x14ac:dyDescent="0.25">
      <c r="A33" s="7">
        <v>16</v>
      </c>
      <c r="B33" s="61" t="s">
        <v>252</v>
      </c>
      <c r="C33" s="9" t="s">
        <v>310</v>
      </c>
      <c r="D33" s="10" t="s">
        <v>311</v>
      </c>
      <c r="E33" s="11">
        <v>13322.2</v>
      </c>
      <c r="F33" s="17" t="s">
        <v>16</v>
      </c>
      <c r="G33" s="13">
        <v>44587</v>
      </c>
      <c r="H33" s="14">
        <v>44587</v>
      </c>
      <c r="I33" s="37"/>
      <c r="J33" s="48"/>
      <c r="K33" s="48"/>
    </row>
    <row r="34" spans="1:11" s="3" customFormat="1" x14ac:dyDescent="0.25">
      <c r="A34" s="7">
        <v>17</v>
      </c>
      <c r="B34" s="61" t="s">
        <v>255</v>
      </c>
      <c r="C34" s="9" t="s">
        <v>312</v>
      </c>
      <c r="D34" s="10" t="s">
        <v>313</v>
      </c>
      <c r="E34" s="11">
        <v>132160</v>
      </c>
      <c r="F34" s="17" t="s">
        <v>16</v>
      </c>
      <c r="G34" s="13">
        <v>44588</v>
      </c>
      <c r="H34" s="14">
        <v>44588</v>
      </c>
      <c r="I34" s="37"/>
    </row>
    <row r="35" spans="1:11" s="3" customFormat="1" ht="15.75" thickBot="1" x14ac:dyDescent="0.3">
      <c r="A35" s="7">
        <v>18</v>
      </c>
      <c r="B35" s="61" t="s">
        <v>259</v>
      </c>
      <c r="C35" s="9" t="s">
        <v>260</v>
      </c>
      <c r="D35" s="10" t="s">
        <v>314</v>
      </c>
      <c r="E35" s="11">
        <v>82000</v>
      </c>
      <c r="F35" s="17" t="s">
        <v>16</v>
      </c>
      <c r="G35" s="13">
        <v>44586</v>
      </c>
      <c r="H35" s="14">
        <v>44586</v>
      </c>
      <c r="I35" s="31"/>
    </row>
    <row r="36" spans="1:11" s="3" customFormat="1" hidden="1" x14ac:dyDescent="0.2">
      <c r="A36" s="7"/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idden="1" x14ac:dyDescent="0.2">
      <c r="A37" s="7"/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/>
      <c r="B38" s="61"/>
      <c r="C38" s="9"/>
      <c r="D38" s="10"/>
      <c r="E38" s="11"/>
      <c r="F38" s="12"/>
      <c r="G38" s="13"/>
      <c r="H38" s="14"/>
      <c r="I38" s="37"/>
      <c r="J38" s="48"/>
      <c r="K38" s="48"/>
    </row>
    <row r="39" spans="1:11" s="1" customFormat="1" ht="16.5" thickTop="1" thickBot="1" x14ac:dyDescent="0.25">
      <c r="A39" s="127" t="s">
        <v>21</v>
      </c>
      <c r="B39" s="141"/>
      <c r="C39" s="141"/>
      <c r="D39" s="142"/>
      <c r="E39" s="58">
        <f>SUM(E27:E38)</f>
        <v>361082.4</v>
      </c>
      <c r="F39" s="59"/>
      <c r="G39" s="59"/>
      <c r="H39" s="59"/>
      <c r="I39" s="60"/>
    </row>
    <row r="40" spans="1:11" s="1" customFormat="1" ht="15.75" thickTop="1" x14ac:dyDescent="0.2">
      <c r="A40" s="138" t="s">
        <v>28</v>
      </c>
      <c r="B40" s="139"/>
      <c r="C40" s="139"/>
      <c r="D40" s="140"/>
      <c r="E40" s="40"/>
      <c r="F40" s="39"/>
      <c r="G40" s="39"/>
      <c r="H40" s="39"/>
      <c r="I40" s="41"/>
    </row>
    <row r="41" spans="1:11" s="36" customFormat="1" hidden="1" x14ac:dyDescent="0.25">
      <c r="A41" s="114"/>
      <c r="B41" s="102"/>
      <c r="C41" s="9"/>
      <c r="D41" s="32"/>
      <c r="E41" s="11"/>
      <c r="F41" s="17"/>
      <c r="G41" s="13"/>
      <c r="H41" s="14"/>
      <c r="I41" s="116"/>
      <c r="J41" s="8"/>
      <c r="K41" s="8"/>
    </row>
    <row r="42" spans="1:11" s="3" customFormat="1" hidden="1" x14ac:dyDescent="0.25">
      <c r="A42" s="111"/>
      <c r="B42" s="61"/>
      <c r="C42" s="96"/>
      <c r="D42" s="32"/>
      <c r="E42" s="98"/>
      <c r="F42" s="99"/>
      <c r="G42" s="100"/>
      <c r="H42" s="101"/>
      <c r="I42" s="113"/>
      <c r="J42" s="48"/>
      <c r="K42" s="48"/>
    </row>
    <row r="43" spans="1:11" s="3" customFormat="1" hidden="1" x14ac:dyDescent="0.25">
      <c r="A43" s="7"/>
      <c r="B43" s="61"/>
      <c r="C43" s="9"/>
      <c r="D43" s="10"/>
      <c r="E43" s="11"/>
      <c r="F43" s="99"/>
      <c r="G43" s="13"/>
      <c r="H43" s="14"/>
      <c r="I43" s="37"/>
      <c r="J43" s="48"/>
      <c r="K43" s="48"/>
    </row>
    <row r="44" spans="1:11" s="3" customFormat="1" x14ac:dyDescent="0.25">
      <c r="A44" s="7">
        <v>19</v>
      </c>
      <c r="B44" s="61" t="s">
        <v>262</v>
      </c>
      <c r="C44" s="9" t="s">
        <v>263</v>
      </c>
      <c r="D44" s="88" t="s">
        <v>315</v>
      </c>
      <c r="E44" s="11">
        <v>3304</v>
      </c>
      <c r="F44" s="99" t="s">
        <v>16</v>
      </c>
      <c r="G44" s="13">
        <v>44593</v>
      </c>
      <c r="H44" s="14">
        <v>44593</v>
      </c>
      <c r="I44" s="37"/>
      <c r="J44" s="48"/>
      <c r="K44" s="48"/>
    </row>
    <row r="45" spans="1:11" s="3" customFormat="1" ht="30" customHeight="1" x14ac:dyDescent="0.25">
      <c r="A45" s="7">
        <v>20</v>
      </c>
      <c r="B45" s="61" t="s">
        <v>264</v>
      </c>
      <c r="C45" s="9" t="s">
        <v>279</v>
      </c>
      <c r="D45" s="84" t="s">
        <v>316</v>
      </c>
      <c r="E45" s="11">
        <v>311650</v>
      </c>
      <c r="F45" s="99" t="s">
        <v>16</v>
      </c>
      <c r="G45" s="13">
        <v>44553</v>
      </c>
      <c r="H45" s="14">
        <v>44593</v>
      </c>
      <c r="I45" s="37"/>
      <c r="J45" s="48"/>
      <c r="K45" s="48"/>
    </row>
    <row r="46" spans="1:11" s="3" customFormat="1" x14ac:dyDescent="0.25">
      <c r="A46" s="7">
        <v>21</v>
      </c>
      <c r="B46" s="61" t="s">
        <v>265</v>
      </c>
      <c r="C46" s="9" t="s">
        <v>317</v>
      </c>
      <c r="D46" s="10" t="s">
        <v>318</v>
      </c>
      <c r="E46" s="11">
        <v>18644</v>
      </c>
      <c r="F46" s="99" t="s">
        <v>16</v>
      </c>
      <c r="G46" s="13">
        <v>44586</v>
      </c>
      <c r="H46" s="14">
        <v>44594</v>
      </c>
      <c r="I46" s="37"/>
      <c r="J46" s="48"/>
      <c r="K46" s="48"/>
    </row>
    <row r="47" spans="1:11" s="3" customFormat="1" x14ac:dyDescent="0.25">
      <c r="A47" s="7">
        <v>22</v>
      </c>
      <c r="B47" s="61" t="s">
        <v>266</v>
      </c>
      <c r="C47" s="9" t="s">
        <v>267</v>
      </c>
      <c r="D47" s="88" t="s">
        <v>319</v>
      </c>
      <c r="E47" s="11">
        <v>11682</v>
      </c>
      <c r="F47" s="99" t="s">
        <v>16</v>
      </c>
      <c r="G47" s="13">
        <v>44589</v>
      </c>
      <c r="H47" s="14">
        <v>44594</v>
      </c>
      <c r="I47" s="37"/>
      <c r="J47" s="48"/>
      <c r="K47" s="48"/>
    </row>
    <row r="48" spans="1:11" s="3" customFormat="1" x14ac:dyDescent="0.25">
      <c r="A48" s="7">
        <v>23</v>
      </c>
      <c r="B48" s="61" t="s">
        <v>268</v>
      </c>
      <c r="C48" s="9" t="s">
        <v>267</v>
      </c>
      <c r="D48" s="88" t="s">
        <v>319</v>
      </c>
      <c r="E48" s="11">
        <v>58528</v>
      </c>
      <c r="F48" s="99" t="s">
        <v>16</v>
      </c>
      <c r="G48" s="13">
        <v>44589</v>
      </c>
      <c r="H48" s="14">
        <v>44594</v>
      </c>
      <c r="I48" s="37"/>
      <c r="J48" s="48"/>
      <c r="K48" s="48"/>
    </row>
    <row r="49" spans="1:11" s="3" customFormat="1" x14ac:dyDescent="0.25">
      <c r="A49" s="7">
        <v>24</v>
      </c>
      <c r="B49" s="61" t="s">
        <v>270</v>
      </c>
      <c r="C49" s="9" t="s">
        <v>91</v>
      </c>
      <c r="D49" s="10" t="s">
        <v>271</v>
      </c>
      <c r="E49" s="11">
        <v>5900</v>
      </c>
      <c r="F49" s="99" t="s">
        <v>16</v>
      </c>
      <c r="G49" s="13">
        <v>44595</v>
      </c>
      <c r="H49" s="13">
        <v>44595</v>
      </c>
      <c r="I49" s="37"/>
      <c r="J49" s="48"/>
      <c r="K49" s="48"/>
    </row>
    <row r="50" spans="1:11" s="3" customFormat="1" x14ac:dyDescent="0.25">
      <c r="A50" s="7">
        <v>25</v>
      </c>
      <c r="B50" s="61" t="s">
        <v>272</v>
      </c>
      <c r="C50" s="9" t="s">
        <v>273</v>
      </c>
      <c r="D50" s="88" t="s">
        <v>320</v>
      </c>
      <c r="E50" s="11">
        <v>89975</v>
      </c>
      <c r="F50" s="99" t="s">
        <v>16</v>
      </c>
      <c r="G50" s="13">
        <v>44596</v>
      </c>
      <c r="H50" s="14">
        <v>44596</v>
      </c>
      <c r="I50" s="37"/>
      <c r="J50" s="48"/>
      <c r="K50" s="48"/>
    </row>
    <row r="51" spans="1:11" s="3" customFormat="1" x14ac:dyDescent="0.25">
      <c r="A51" s="7">
        <v>26</v>
      </c>
      <c r="B51" s="61" t="s">
        <v>274</v>
      </c>
      <c r="C51" s="9" t="s">
        <v>275</v>
      </c>
      <c r="D51" s="10" t="s">
        <v>321</v>
      </c>
      <c r="E51" s="11">
        <v>50000</v>
      </c>
      <c r="F51" s="99" t="s">
        <v>16</v>
      </c>
      <c r="G51" s="13">
        <v>44601</v>
      </c>
      <c r="H51" s="14">
        <v>44601</v>
      </c>
      <c r="I51" s="37"/>
      <c r="J51" s="48"/>
      <c r="K51" s="48"/>
    </row>
    <row r="52" spans="1:11" s="3" customFormat="1" x14ac:dyDescent="0.25">
      <c r="A52" s="7">
        <v>27</v>
      </c>
      <c r="B52" s="61" t="s">
        <v>276</v>
      </c>
      <c r="C52" s="9" t="s">
        <v>277</v>
      </c>
      <c r="D52" s="10" t="s">
        <v>322</v>
      </c>
      <c r="E52" s="11">
        <v>45000</v>
      </c>
      <c r="F52" s="99" t="s">
        <v>16</v>
      </c>
      <c r="G52" s="13">
        <v>44602</v>
      </c>
      <c r="H52" s="14">
        <v>44602</v>
      </c>
      <c r="I52" s="37"/>
      <c r="J52" s="48"/>
      <c r="K52" s="48"/>
    </row>
    <row r="53" spans="1:11" s="3" customFormat="1" x14ac:dyDescent="0.25">
      <c r="A53" s="7">
        <v>28</v>
      </c>
      <c r="B53" s="61" t="s">
        <v>278</v>
      </c>
      <c r="C53" s="9" t="s">
        <v>279</v>
      </c>
      <c r="D53" s="88" t="s">
        <v>323</v>
      </c>
      <c r="E53" s="11">
        <v>142336</v>
      </c>
      <c r="F53" s="99" t="s">
        <v>16</v>
      </c>
      <c r="G53" s="13">
        <v>44602</v>
      </c>
      <c r="H53" s="14">
        <v>44602</v>
      </c>
      <c r="I53" s="37"/>
      <c r="J53" s="48"/>
      <c r="K53" s="48"/>
    </row>
    <row r="54" spans="1:11" s="3" customFormat="1" x14ac:dyDescent="0.25">
      <c r="A54" s="7">
        <v>29</v>
      </c>
      <c r="B54" s="61" t="s">
        <v>335</v>
      </c>
      <c r="C54" s="9" t="s">
        <v>306</v>
      </c>
      <c r="D54" s="10" t="s">
        <v>280</v>
      </c>
      <c r="E54" s="11">
        <v>75520</v>
      </c>
      <c r="F54" s="99" t="s">
        <v>16</v>
      </c>
      <c r="G54" s="13">
        <v>44606</v>
      </c>
      <c r="H54" s="14">
        <v>44606</v>
      </c>
      <c r="I54" s="37"/>
      <c r="J54" s="48"/>
      <c r="K54" s="48"/>
    </row>
    <row r="55" spans="1:11" s="3" customFormat="1" x14ac:dyDescent="0.25">
      <c r="A55" s="7">
        <v>30</v>
      </c>
      <c r="B55" s="61" t="s">
        <v>281</v>
      </c>
      <c r="C55" s="9" t="s">
        <v>306</v>
      </c>
      <c r="D55" s="10" t="s">
        <v>324</v>
      </c>
      <c r="E55" s="11">
        <v>8142</v>
      </c>
      <c r="F55" s="99" t="s">
        <v>16</v>
      </c>
      <c r="G55" s="13">
        <v>44606</v>
      </c>
      <c r="H55" s="14">
        <v>44606</v>
      </c>
      <c r="I55" s="37"/>
      <c r="J55" s="48"/>
      <c r="K55" s="48"/>
    </row>
    <row r="56" spans="1:11" s="3" customFormat="1" x14ac:dyDescent="0.25">
      <c r="A56" s="7">
        <v>30</v>
      </c>
      <c r="B56" s="61" t="s">
        <v>282</v>
      </c>
      <c r="C56" s="9" t="s">
        <v>306</v>
      </c>
      <c r="D56" s="10" t="s">
        <v>325</v>
      </c>
      <c r="E56" s="11">
        <v>885000</v>
      </c>
      <c r="F56" s="99" t="s">
        <v>16</v>
      </c>
      <c r="G56" s="13">
        <v>44607</v>
      </c>
      <c r="H56" s="14">
        <v>44607</v>
      </c>
      <c r="I56" s="37"/>
      <c r="J56" s="48"/>
      <c r="K56" s="48"/>
    </row>
    <row r="57" spans="1:11" s="3" customFormat="1" x14ac:dyDescent="0.25">
      <c r="A57" s="7">
        <v>30</v>
      </c>
      <c r="B57" s="61" t="s">
        <v>283</v>
      </c>
      <c r="C57" s="9" t="s">
        <v>284</v>
      </c>
      <c r="D57" s="10" t="s">
        <v>286</v>
      </c>
      <c r="E57" s="11">
        <v>29205</v>
      </c>
      <c r="F57" s="99" t="s">
        <v>16</v>
      </c>
      <c r="G57" s="13">
        <v>44607</v>
      </c>
      <c r="H57" s="14">
        <v>44607</v>
      </c>
      <c r="I57" s="37"/>
      <c r="J57" s="48"/>
      <c r="K57" s="48"/>
    </row>
    <row r="58" spans="1:11" s="3" customFormat="1" x14ac:dyDescent="0.25">
      <c r="A58" s="7">
        <v>30</v>
      </c>
      <c r="B58" s="61" t="s">
        <v>285</v>
      </c>
      <c r="C58" s="9" t="s">
        <v>284</v>
      </c>
      <c r="D58" s="10" t="s">
        <v>286</v>
      </c>
      <c r="E58" s="11">
        <v>9735</v>
      </c>
      <c r="F58" s="99" t="s">
        <v>16</v>
      </c>
      <c r="G58" s="13">
        <v>44607</v>
      </c>
      <c r="H58" s="14">
        <v>44607</v>
      </c>
      <c r="I58" s="37"/>
      <c r="J58" s="48"/>
      <c r="K58" s="48"/>
    </row>
    <row r="59" spans="1:11" s="3" customFormat="1" x14ac:dyDescent="0.25">
      <c r="A59" s="7">
        <v>30</v>
      </c>
      <c r="B59" s="61" t="s">
        <v>287</v>
      </c>
      <c r="C59" s="9" t="s">
        <v>226</v>
      </c>
      <c r="D59" s="10" t="s">
        <v>286</v>
      </c>
      <c r="E59" s="11">
        <v>10207</v>
      </c>
      <c r="F59" s="99" t="s">
        <v>16</v>
      </c>
      <c r="G59" s="13">
        <v>44607</v>
      </c>
      <c r="H59" s="14">
        <v>44607</v>
      </c>
      <c r="I59" s="37"/>
      <c r="J59" s="48"/>
      <c r="K59" s="48"/>
    </row>
    <row r="60" spans="1:11" s="3" customFormat="1" x14ac:dyDescent="0.25">
      <c r="A60" s="7">
        <v>30</v>
      </c>
      <c r="B60" s="61" t="s">
        <v>246</v>
      </c>
      <c r="C60" s="9" t="s">
        <v>326</v>
      </c>
      <c r="D60" s="10" t="s">
        <v>288</v>
      </c>
      <c r="E60" s="11">
        <v>26550</v>
      </c>
      <c r="F60" s="99" t="s">
        <v>16</v>
      </c>
      <c r="G60" s="13">
        <v>44607</v>
      </c>
      <c r="H60" s="13">
        <v>44607</v>
      </c>
      <c r="I60" s="37"/>
      <c r="J60" s="48"/>
      <c r="K60" s="48"/>
    </row>
    <row r="61" spans="1:11" s="3" customFormat="1" x14ac:dyDescent="0.25">
      <c r="A61" s="7">
        <v>30</v>
      </c>
      <c r="B61" s="61" t="s">
        <v>289</v>
      </c>
      <c r="C61" s="9" t="s">
        <v>284</v>
      </c>
      <c r="D61" s="10" t="s">
        <v>286</v>
      </c>
      <c r="E61" s="11">
        <v>9735</v>
      </c>
      <c r="F61" s="99" t="s">
        <v>16</v>
      </c>
      <c r="G61" s="13">
        <v>44613</v>
      </c>
      <c r="H61" s="14">
        <v>44613</v>
      </c>
      <c r="I61" s="37"/>
      <c r="J61" s="48"/>
      <c r="K61" s="48"/>
    </row>
    <row r="62" spans="1:11" s="3" customFormat="1" x14ac:dyDescent="0.25">
      <c r="A62" s="7">
        <v>30</v>
      </c>
      <c r="B62" s="61" t="s">
        <v>290</v>
      </c>
      <c r="C62" s="9" t="s">
        <v>327</v>
      </c>
      <c r="D62" s="10" t="s">
        <v>328</v>
      </c>
      <c r="E62" s="11">
        <v>5192</v>
      </c>
      <c r="F62" s="99" t="s">
        <v>16</v>
      </c>
      <c r="G62" s="13">
        <v>44615</v>
      </c>
      <c r="H62" s="14">
        <v>44615</v>
      </c>
      <c r="I62" s="37"/>
      <c r="J62" s="48"/>
      <c r="K62" s="48"/>
    </row>
    <row r="63" spans="1:11" s="3" customFormat="1" ht="30" customHeight="1" x14ac:dyDescent="0.25">
      <c r="A63" s="7">
        <v>30</v>
      </c>
      <c r="B63" s="61" t="s">
        <v>291</v>
      </c>
      <c r="C63" s="9" t="s">
        <v>267</v>
      </c>
      <c r="D63" s="84" t="s">
        <v>269</v>
      </c>
      <c r="E63" s="11">
        <v>43896</v>
      </c>
      <c r="F63" s="99" t="s">
        <v>16</v>
      </c>
      <c r="G63" s="13">
        <v>44620</v>
      </c>
      <c r="H63" s="14">
        <v>44620</v>
      </c>
      <c r="I63" s="37"/>
      <c r="J63" s="48"/>
      <c r="K63" s="48"/>
    </row>
    <row r="64" spans="1:11" s="3" customFormat="1" ht="30" x14ac:dyDescent="0.25">
      <c r="A64" s="7">
        <v>30</v>
      </c>
      <c r="B64" s="61" t="s">
        <v>292</v>
      </c>
      <c r="C64" s="9" t="s">
        <v>267</v>
      </c>
      <c r="D64" s="84" t="s">
        <v>269</v>
      </c>
      <c r="E64" s="11">
        <v>5841</v>
      </c>
      <c r="F64" s="99" t="s">
        <v>16</v>
      </c>
      <c r="G64" s="13">
        <v>44620</v>
      </c>
      <c r="H64" s="14">
        <v>44620</v>
      </c>
      <c r="I64" s="37"/>
      <c r="J64" s="48"/>
      <c r="K64" s="48"/>
    </row>
    <row r="65" spans="1:11" s="3" customFormat="1" ht="24.75" customHeight="1" x14ac:dyDescent="0.25">
      <c r="A65" s="7">
        <v>30</v>
      </c>
      <c r="B65" s="61" t="s">
        <v>293</v>
      </c>
      <c r="C65" s="9" t="s">
        <v>267</v>
      </c>
      <c r="D65" s="84" t="s">
        <v>329</v>
      </c>
      <c r="E65" s="11">
        <v>5841</v>
      </c>
      <c r="F65" s="99" t="s">
        <v>16</v>
      </c>
      <c r="G65" s="13">
        <v>44620</v>
      </c>
      <c r="H65" s="14">
        <v>44620</v>
      </c>
      <c r="I65" s="37"/>
      <c r="J65" s="48"/>
      <c r="K65" s="48"/>
    </row>
    <row r="66" spans="1:11" s="3" customFormat="1" ht="19.5" customHeight="1" x14ac:dyDescent="0.25">
      <c r="A66" s="7">
        <v>30</v>
      </c>
      <c r="B66" s="61" t="s">
        <v>294</v>
      </c>
      <c r="C66" s="9" t="s">
        <v>267</v>
      </c>
      <c r="D66" s="10" t="s">
        <v>330</v>
      </c>
      <c r="E66" s="11">
        <v>7316</v>
      </c>
      <c r="F66" s="99" t="s">
        <v>16</v>
      </c>
      <c r="G66" s="13">
        <v>44620</v>
      </c>
      <c r="H66" s="14">
        <v>44620</v>
      </c>
      <c r="I66" s="37"/>
      <c r="J66" s="48"/>
      <c r="K66" s="48"/>
    </row>
    <row r="67" spans="1:11" s="3" customFormat="1" ht="29.25" customHeight="1" thickBot="1" x14ac:dyDescent="0.3">
      <c r="A67" s="7">
        <v>30</v>
      </c>
      <c r="B67" s="61" t="s">
        <v>295</v>
      </c>
      <c r="C67" s="9" t="s">
        <v>267</v>
      </c>
      <c r="D67" s="84" t="s">
        <v>331</v>
      </c>
      <c r="E67" s="11">
        <v>5841</v>
      </c>
      <c r="F67" s="99" t="s">
        <v>16</v>
      </c>
      <c r="G67" s="13">
        <v>44620</v>
      </c>
      <c r="H67" s="14">
        <v>44620</v>
      </c>
      <c r="I67" s="37"/>
      <c r="J67" s="48"/>
      <c r="K67" s="48"/>
    </row>
    <row r="68" spans="1:11" s="1" customFormat="1" ht="16.5" thickTop="1" thickBot="1" x14ac:dyDescent="0.25">
      <c r="A68" s="143" t="s">
        <v>25</v>
      </c>
      <c r="B68" s="144"/>
      <c r="C68" s="144"/>
      <c r="D68" s="145"/>
      <c r="E68" s="64">
        <f>SUM(E44:E67)</f>
        <v>1865040</v>
      </c>
      <c r="F68" s="59"/>
      <c r="G68" s="59"/>
      <c r="H68" s="59" t="s">
        <v>21</v>
      </c>
      <c r="I68" s="65"/>
    </row>
    <row r="69" spans="1:11" ht="18.75" customHeight="1" thickBot="1" x14ac:dyDescent="0.3">
      <c r="A69" s="66"/>
      <c r="B69" s="67"/>
      <c r="C69" s="67"/>
      <c r="D69" s="68" t="s">
        <v>30</v>
      </c>
      <c r="E69" s="69">
        <f>E20+E25+E39+E68</f>
        <v>2404079.7599999998</v>
      </c>
      <c r="F69" s="67"/>
      <c r="G69" s="67"/>
      <c r="H69" s="67"/>
      <c r="I69" s="70"/>
    </row>
    <row r="70" spans="1:11" ht="1.5" customHeight="1" thickBot="1" x14ac:dyDescent="0.3">
      <c r="A70" s="71"/>
      <c r="B70" s="72"/>
      <c r="C70" s="72"/>
      <c r="D70" s="73"/>
      <c r="E70" s="74"/>
      <c r="F70" s="72"/>
      <c r="G70" s="72"/>
      <c r="H70" s="72"/>
      <c r="I70" s="72"/>
    </row>
    <row r="71" spans="1:11" ht="87.75" customHeight="1" x14ac:dyDescent="0.25">
      <c r="A71" s="46"/>
      <c r="B71" s="47" t="s">
        <v>21</v>
      </c>
      <c r="C71" s="48" t="s">
        <v>21</v>
      </c>
      <c r="D71" s="49" t="s">
        <v>14</v>
      </c>
      <c r="E71" s="6"/>
      <c r="F71" s="6"/>
      <c r="G71" s="50" t="s">
        <v>39</v>
      </c>
      <c r="H71" s="6"/>
      <c r="I71" s="6"/>
    </row>
    <row r="72" spans="1:11" ht="18.75" customHeight="1" x14ac:dyDescent="0.25">
      <c r="A72" s="136"/>
      <c r="B72" s="136"/>
      <c r="C72" s="6"/>
      <c r="D72" s="126" t="s">
        <v>333</v>
      </c>
      <c r="E72" s="6"/>
      <c r="F72" s="137" t="s">
        <v>334</v>
      </c>
      <c r="G72" s="137"/>
      <c r="H72" s="137"/>
      <c r="I72" s="137"/>
    </row>
    <row r="73" spans="1:11" x14ac:dyDescent="0.25">
      <c r="A73" s="75"/>
      <c r="B73" s="33"/>
      <c r="C73" s="6"/>
      <c r="D73" s="6"/>
      <c r="E73" s="6"/>
      <c r="F73" s="6"/>
      <c r="G73" s="6"/>
      <c r="H73" s="6"/>
      <c r="I73" s="6"/>
    </row>
    <row r="74" spans="1:11" x14ac:dyDescent="0.25">
      <c r="A74" s="75"/>
      <c r="B74" s="6"/>
      <c r="C74" s="6"/>
      <c r="D74" s="6"/>
      <c r="E74" s="6"/>
      <c r="F74" s="6"/>
      <c r="G74" s="6"/>
      <c r="H74" s="6"/>
      <c r="I74" s="6"/>
    </row>
    <row r="75" spans="1:11" x14ac:dyDescent="0.25">
      <c r="A75" s="75"/>
      <c r="B75" s="6"/>
      <c r="C75" s="6"/>
      <c r="D75" s="6"/>
      <c r="E75" s="6"/>
      <c r="F75" s="6"/>
      <c r="G75" s="6"/>
      <c r="H75" s="6"/>
      <c r="I75" s="6"/>
    </row>
    <row r="76" spans="1:11" x14ac:dyDescent="0.25">
      <c r="A76" s="75"/>
      <c r="B76" s="6"/>
      <c r="C76" s="6"/>
      <c r="D76" s="6"/>
      <c r="E76" s="6"/>
      <c r="F76" s="6"/>
      <c r="G76" s="6"/>
      <c r="H76" s="6"/>
      <c r="I76" s="6"/>
    </row>
    <row r="77" spans="1:11" x14ac:dyDescent="0.25">
      <c r="A77" s="75"/>
      <c r="B77" s="6"/>
      <c r="C77" s="6"/>
      <c r="D77" s="6"/>
      <c r="E77" s="6"/>
      <c r="F77" s="6"/>
      <c r="G77" s="6"/>
      <c r="H77" s="6"/>
      <c r="I77" s="6"/>
    </row>
    <row r="78" spans="1:11" x14ac:dyDescent="0.25">
      <c r="A78" s="75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5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5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5"/>
      <c r="B81" s="6"/>
      <c r="C81" s="6"/>
      <c r="D81" s="6"/>
      <c r="E81" s="6"/>
      <c r="F81" s="6"/>
      <c r="G81" s="6"/>
      <c r="H81" s="6"/>
      <c r="I81" s="6"/>
    </row>
  </sheetData>
  <mergeCells count="14">
    <mergeCell ref="A20:D20"/>
    <mergeCell ref="A1:I1"/>
    <mergeCell ref="A2:I2"/>
    <mergeCell ref="A3:I3"/>
    <mergeCell ref="G4:I4"/>
    <mergeCell ref="A6:D6"/>
    <mergeCell ref="A72:B72"/>
    <mergeCell ref="F72:I72"/>
    <mergeCell ref="A21:D21"/>
    <mergeCell ref="A25:D25"/>
    <mergeCell ref="A26:D26"/>
    <mergeCell ref="A39:D39"/>
    <mergeCell ref="A40:D40"/>
    <mergeCell ref="A68:D68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view="pageBreakPreview" topLeftCell="A7" zoomScale="110" zoomScaleNormal="100" zoomScaleSheetLayoutView="110" workbookViewId="0">
      <selection activeCell="D22" sqref="D2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77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5" customHeight="1" thickTop="1" x14ac:dyDescent="0.2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x14ac:dyDescent="0.25">
      <c r="A20" s="55">
        <f>+A17+1</f>
        <v>1</v>
      </c>
      <c r="B20" s="61" t="s">
        <v>59</v>
      </c>
      <c r="C20" s="9" t="s">
        <v>37</v>
      </c>
      <c r="D20" s="10" t="s">
        <v>60</v>
      </c>
      <c r="E20" s="62">
        <v>35400</v>
      </c>
      <c r="F20" s="12" t="s">
        <v>38</v>
      </c>
      <c r="G20" s="13">
        <v>43837</v>
      </c>
      <c r="H20" s="14">
        <v>43838</v>
      </c>
      <c r="I20" s="37" t="s">
        <v>54</v>
      </c>
    </row>
    <row r="21" spans="1:11" s="3" customFormat="1" x14ac:dyDescent="0.25">
      <c r="A21" s="55">
        <f>+A20+1</f>
        <v>2</v>
      </c>
      <c r="B21" s="61" t="s">
        <v>61</v>
      </c>
      <c r="C21" s="9" t="s">
        <v>45</v>
      </c>
      <c r="D21" s="10" t="s">
        <v>62</v>
      </c>
      <c r="E21" s="62">
        <v>1710</v>
      </c>
      <c r="F21" s="12" t="s">
        <v>38</v>
      </c>
      <c r="G21" s="13">
        <v>43848</v>
      </c>
      <c r="H21" s="14">
        <v>43852</v>
      </c>
      <c r="I21" s="37"/>
    </row>
    <row r="22" spans="1:11" s="3" customFormat="1" ht="13.5" customHeight="1" thickBot="1" x14ac:dyDescent="0.25">
      <c r="A22" s="7">
        <f>A15+1</f>
        <v>1</v>
      </c>
      <c r="B22" s="61" t="s">
        <v>63</v>
      </c>
      <c r="C22" s="9" t="s">
        <v>45</v>
      </c>
      <c r="D22" s="10" t="s">
        <v>62</v>
      </c>
      <c r="E22" s="11">
        <v>1710</v>
      </c>
      <c r="F22" s="12" t="s">
        <v>38</v>
      </c>
      <c r="G22" s="13">
        <v>43848</v>
      </c>
      <c r="H22" s="14">
        <v>43852</v>
      </c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5.75" hidden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5.75" hidden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5.75" hidden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5.75" hidden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thickTop="1" thickBot="1" x14ac:dyDescent="0.25">
      <c r="A28" s="127" t="s">
        <v>21</v>
      </c>
      <c r="B28" s="141"/>
      <c r="C28" s="141"/>
      <c r="D28" s="142"/>
      <c r="E28" s="58">
        <f>SUM(E20:E27)</f>
        <v>38820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4.25" customHeight="1" x14ac:dyDescent="0.2">
      <c r="A30" s="7"/>
      <c r="B30" s="61"/>
      <c r="C30" s="9" t="s">
        <v>78</v>
      </c>
      <c r="D30" s="10" t="s">
        <v>79</v>
      </c>
      <c r="E30" s="11">
        <v>92900</v>
      </c>
      <c r="F30" s="12" t="s">
        <v>38</v>
      </c>
      <c r="G30" s="13">
        <v>43858</v>
      </c>
      <c r="H30" s="14"/>
      <c r="I30" s="37"/>
    </row>
    <row r="31" spans="1:11" s="3" customFormat="1" ht="13.5" customHeight="1" x14ac:dyDescent="0.2">
      <c r="A31" s="7"/>
      <c r="B31" s="61" t="s">
        <v>70</v>
      </c>
      <c r="C31" s="9" t="s">
        <v>80</v>
      </c>
      <c r="D31" s="10" t="s">
        <v>81</v>
      </c>
      <c r="E31" s="11">
        <v>8260</v>
      </c>
      <c r="F31" s="12" t="s">
        <v>38</v>
      </c>
      <c r="G31" s="13">
        <v>43872</v>
      </c>
      <c r="H31" s="14">
        <v>43892</v>
      </c>
      <c r="I31" s="37"/>
    </row>
    <row r="32" spans="1:11" s="3" customFormat="1" ht="13.5" customHeight="1" x14ac:dyDescent="0.2">
      <c r="A32" s="7"/>
      <c r="B32" s="61" t="s">
        <v>82</v>
      </c>
      <c r="C32" s="9" t="s">
        <v>83</v>
      </c>
      <c r="D32" s="10" t="s">
        <v>62</v>
      </c>
      <c r="E32" s="11">
        <v>1710</v>
      </c>
      <c r="F32" s="12" t="s">
        <v>38</v>
      </c>
      <c r="G32" s="13">
        <v>43886</v>
      </c>
      <c r="H32" s="14">
        <v>43900</v>
      </c>
      <c r="I32" s="37"/>
    </row>
    <row r="33" spans="1:11" s="3" customFormat="1" ht="13.5" customHeight="1" x14ac:dyDescent="0.2">
      <c r="A33" s="7"/>
      <c r="B33" s="61" t="s">
        <v>84</v>
      </c>
      <c r="C33" s="9" t="s">
        <v>85</v>
      </c>
      <c r="D33" s="10" t="s">
        <v>86</v>
      </c>
      <c r="E33" s="11">
        <v>1500</v>
      </c>
      <c r="F33" s="12" t="s">
        <v>38</v>
      </c>
      <c r="G33" s="13"/>
      <c r="H33" s="14"/>
      <c r="I33" s="37"/>
    </row>
    <row r="34" spans="1:11" s="3" customFormat="1" x14ac:dyDescent="0.2">
      <c r="A34" s="7"/>
      <c r="B34" s="61"/>
      <c r="C34" s="9" t="s">
        <v>87</v>
      </c>
      <c r="D34" s="10"/>
      <c r="E34" s="11"/>
      <c r="F34" s="12"/>
      <c r="G34" s="13"/>
      <c r="H34" s="14"/>
      <c r="I34" s="31"/>
    </row>
    <row r="35" spans="1:11" s="3" customFormat="1" x14ac:dyDescent="0.2">
      <c r="A35" s="7"/>
      <c r="B35" s="61"/>
      <c r="C35" s="9"/>
      <c r="D35" s="10"/>
      <c r="E35" s="11"/>
      <c r="F35" s="12"/>
      <c r="G35" s="13"/>
      <c r="H35" s="14"/>
      <c r="I35" s="37"/>
      <c r="J35" s="48"/>
      <c r="K35" s="48"/>
    </row>
    <row r="36" spans="1:11" s="3" customFormat="1" x14ac:dyDescent="0.2">
      <c r="A36" s="7"/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thickBot="1" x14ac:dyDescent="0.25">
      <c r="A37" s="7"/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>
        <f t="shared" ref="A38" si="1">A37+1</f>
        <v>1</v>
      </c>
      <c r="B38" s="61"/>
      <c r="C38" s="9"/>
      <c r="D38" s="10"/>
      <c r="E38" s="11"/>
      <c r="F38" s="12" t="s">
        <v>38</v>
      </c>
      <c r="G38" s="13"/>
      <c r="H38" s="14"/>
      <c r="I38" s="37"/>
    </row>
    <row r="39" spans="1:11" s="1" customFormat="1" ht="16.5" thickTop="1" thickBot="1" x14ac:dyDescent="0.25">
      <c r="A39" s="143" t="s">
        <v>25</v>
      </c>
      <c r="B39" s="144"/>
      <c r="C39" s="144"/>
      <c r="D39" s="145"/>
      <c r="E39" s="64">
        <f>SUM(E30:E38)</f>
        <v>104370</v>
      </c>
      <c r="F39" s="59"/>
      <c r="G39" s="59"/>
      <c r="H39" s="59" t="s">
        <v>21</v>
      </c>
      <c r="I39" s="65"/>
    </row>
    <row r="40" spans="1:11" ht="18.75" customHeight="1" thickBot="1" x14ac:dyDescent="0.3">
      <c r="A40" s="66"/>
      <c r="B40" s="67"/>
      <c r="C40" s="67"/>
      <c r="D40" s="68" t="s">
        <v>30</v>
      </c>
      <c r="E40" s="69">
        <f>E13+E18+E28+E39</f>
        <v>194381</v>
      </c>
      <c r="F40" s="67"/>
      <c r="G40" s="67"/>
      <c r="H40" s="67"/>
      <c r="I40" s="70"/>
    </row>
    <row r="41" spans="1:11" ht="1.5" customHeight="1" thickBot="1" x14ac:dyDescent="0.3">
      <c r="A41" s="71"/>
      <c r="B41" s="72"/>
      <c r="C41" s="72"/>
      <c r="D41" s="73"/>
      <c r="E41" s="74"/>
      <c r="F41" s="72"/>
      <c r="G41" s="72"/>
      <c r="H41" s="72"/>
      <c r="I41" s="72"/>
    </row>
    <row r="42" spans="1:11" ht="87.75" customHeight="1" x14ac:dyDescent="0.25">
      <c r="A42" s="46"/>
      <c r="B42" s="47"/>
      <c r="C42" s="48" t="s">
        <v>21</v>
      </c>
      <c r="D42" s="49" t="s">
        <v>14</v>
      </c>
      <c r="E42" s="6"/>
      <c r="F42" s="6"/>
      <c r="G42" s="50" t="s">
        <v>39</v>
      </c>
      <c r="H42" s="6"/>
      <c r="I42" s="6"/>
    </row>
    <row r="43" spans="1:11" ht="18.75" customHeight="1" x14ac:dyDescent="0.25">
      <c r="A43" s="136"/>
      <c r="B43" s="136"/>
      <c r="C43" s="6"/>
      <c r="D43" s="77" t="s">
        <v>15</v>
      </c>
      <c r="E43" s="6"/>
      <c r="F43" s="137" t="s">
        <v>35</v>
      </c>
      <c r="G43" s="137"/>
      <c r="H43" s="137"/>
      <c r="I43" s="137"/>
    </row>
    <row r="44" spans="1:11" x14ac:dyDescent="0.25">
      <c r="A44" s="75"/>
      <c r="B44" s="33"/>
      <c r="C44" s="6"/>
      <c r="D44" s="6"/>
      <c r="E44" s="6"/>
      <c r="F44" s="6"/>
      <c r="G44" s="6"/>
      <c r="H44" s="6"/>
      <c r="I44" s="6"/>
    </row>
    <row r="45" spans="1:11" x14ac:dyDescent="0.25">
      <c r="A45" s="75"/>
      <c r="B45" s="6"/>
      <c r="C45" s="6"/>
      <c r="D45" s="6"/>
      <c r="E45" s="6"/>
      <c r="F45" s="6"/>
      <c r="G45" s="6"/>
      <c r="H45" s="6"/>
      <c r="I45" s="6"/>
    </row>
    <row r="46" spans="1:11" x14ac:dyDescent="0.25">
      <c r="A46" s="75"/>
      <c r="B46" s="6"/>
      <c r="C46" s="6"/>
      <c r="D46" s="6"/>
      <c r="E46" s="6"/>
      <c r="F46" s="6"/>
      <c r="G46" s="6"/>
      <c r="H46" s="6"/>
      <c r="I46" s="6"/>
    </row>
    <row r="47" spans="1:11" x14ac:dyDescent="0.25">
      <c r="A47" s="75"/>
      <c r="B47" s="6"/>
      <c r="C47" s="6"/>
      <c r="D47" s="6"/>
      <c r="E47" s="6"/>
      <c r="F47" s="6"/>
      <c r="G47" s="6"/>
      <c r="H47" s="6"/>
      <c r="I47" s="6"/>
    </row>
    <row r="48" spans="1:11" x14ac:dyDescent="0.25">
      <c r="A48" s="75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75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75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75"/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</sheetData>
  <mergeCells count="14">
    <mergeCell ref="A13:D13"/>
    <mergeCell ref="A1:I1"/>
    <mergeCell ref="A2:I2"/>
    <mergeCell ref="A3:I3"/>
    <mergeCell ref="G4:I4"/>
    <mergeCell ref="A6:D6"/>
    <mergeCell ref="A43:B43"/>
    <mergeCell ref="F43:I43"/>
    <mergeCell ref="A14:D14"/>
    <mergeCell ref="A18:D18"/>
    <mergeCell ref="A19:D19"/>
    <mergeCell ref="A28:D28"/>
    <mergeCell ref="A29:D29"/>
    <mergeCell ref="A39:D39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9"/>
  <sheetViews>
    <sheetView view="pageBreakPreview" topLeftCell="A4" zoomScale="110" zoomScaleNormal="100" zoomScaleSheetLayoutView="110" workbookViewId="0">
      <selection activeCell="C32" sqref="C32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100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4.25" customHeight="1" x14ac:dyDescent="0.2">
      <c r="A30" s="7"/>
      <c r="B30" s="61" t="s">
        <v>88</v>
      </c>
      <c r="C30" s="9" t="s">
        <v>85</v>
      </c>
      <c r="D30" s="10" t="s">
        <v>89</v>
      </c>
      <c r="E30" s="11">
        <v>1500</v>
      </c>
      <c r="F30" s="12" t="s">
        <v>38</v>
      </c>
      <c r="G30" s="13">
        <v>44001</v>
      </c>
      <c r="H30" s="14">
        <v>44011</v>
      </c>
      <c r="I30" s="37"/>
    </row>
    <row r="31" spans="1:11" s="3" customFormat="1" ht="13.5" customHeight="1" x14ac:dyDescent="0.2">
      <c r="A31" s="7"/>
      <c r="B31" s="61" t="s">
        <v>93</v>
      </c>
      <c r="C31" s="9" t="s">
        <v>91</v>
      </c>
      <c r="D31" s="10" t="s">
        <v>94</v>
      </c>
      <c r="E31" s="11">
        <v>5310</v>
      </c>
      <c r="F31" s="12" t="s">
        <v>38</v>
      </c>
      <c r="G31" s="13">
        <v>44006</v>
      </c>
      <c r="H31" s="14">
        <v>44008</v>
      </c>
      <c r="I31" s="37"/>
    </row>
    <row r="32" spans="1:11" s="3" customFormat="1" ht="13.5" customHeight="1" x14ac:dyDescent="0.2">
      <c r="A32" s="7"/>
      <c r="B32" s="61" t="s">
        <v>90</v>
      </c>
      <c r="C32" s="9" t="s">
        <v>91</v>
      </c>
      <c r="D32" s="10" t="s">
        <v>92</v>
      </c>
      <c r="E32" s="11">
        <v>5310</v>
      </c>
      <c r="F32" s="12" t="s">
        <v>38</v>
      </c>
      <c r="G32" s="13">
        <v>44006</v>
      </c>
      <c r="H32" s="14">
        <v>44008</v>
      </c>
      <c r="I32" s="37"/>
    </row>
    <row r="33" spans="1:11" s="3" customFormat="1" ht="13.5" customHeight="1" x14ac:dyDescent="0.2">
      <c r="A33" s="7"/>
      <c r="B33" s="61" t="s">
        <v>95</v>
      </c>
      <c r="C33" s="9" t="s">
        <v>96</v>
      </c>
      <c r="D33" s="10" t="s">
        <v>97</v>
      </c>
      <c r="E33" s="11">
        <v>7080</v>
      </c>
      <c r="F33" s="12" t="s">
        <v>38</v>
      </c>
      <c r="G33" s="13">
        <v>44009</v>
      </c>
      <c r="H33" s="14">
        <v>44010</v>
      </c>
      <c r="I33" s="37"/>
    </row>
    <row r="34" spans="1:11" s="3" customFormat="1" x14ac:dyDescent="0.2">
      <c r="A34" s="7"/>
      <c r="B34" s="61" t="s">
        <v>98</v>
      </c>
      <c r="C34" s="9" t="s">
        <v>36</v>
      </c>
      <c r="D34" s="10" t="s">
        <v>99</v>
      </c>
      <c r="E34" s="11">
        <v>651360</v>
      </c>
      <c r="F34" s="12" t="s">
        <v>38</v>
      </c>
      <c r="G34" s="13">
        <v>44012</v>
      </c>
      <c r="H34" s="14">
        <v>44011</v>
      </c>
      <c r="I34" s="31"/>
    </row>
    <row r="35" spans="1:11" s="3" customFormat="1" x14ac:dyDescent="0.2">
      <c r="A35" s="7"/>
      <c r="B35" s="61" t="s">
        <v>101</v>
      </c>
      <c r="C35" s="9" t="s">
        <v>96</v>
      </c>
      <c r="D35" s="10" t="s">
        <v>102</v>
      </c>
      <c r="E35" s="11">
        <v>5900</v>
      </c>
      <c r="F35" s="12" t="s">
        <v>38</v>
      </c>
      <c r="G35" s="13">
        <v>43986</v>
      </c>
      <c r="H35" s="14"/>
      <c r="I35" s="37"/>
      <c r="J35" s="48"/>
      <c r="K35" s="48"/>
    </row>
    <row r="36" spans="1:11" s="3" customFormat="1" ht="15.75" thickBot="1" x14ac:dyDescent="0.25">
      <c r="A36" s="7"/>
      <c r="B36" s="61" t="s">
        <v>103</v>
      </c>
      <c r="C36" s="9" t="s">
        <v>104</v>
      </c>
      <c r="D36" s="10" t="s">
        <v>105</v>
      </c>
      <c r="E36" s="11">
        <v>31000</v>
      </c>
      <c r="F36" s="12" t="s">
        <v>38</v>
      </c>
      <c r="G36" s="13">
        <v>43986</v>
      </c>
      <c r="H36" s="14"/>
      <c r="I36" s="37"/>
      <c r="J36" s="48"/>
      <c r="K36" s="48"/>
    </row>
    <row r="37" spans="1:11" s="3" customFormat="1" hidden="1" x14ac:dyDescent="0.2">
      <c r="A37" s="7"/>
      <c r="B37" s="61"/>
      <c r="C37" s="9"/>
      <c r="D37" s="10"/>
      <c r="E37" s="11"/>
      <c r="F37" s="12" t="s">
        <v>38</v>
      </c>
      <c r="G37" s="13"/>
      <c r="H37" s="14"/>
      <c r="I37" s="37"/>
      <c r="J37" s="48"/>
      <c r="K37" s="48"/>
    </row>
    <row r="38" spans="1:11" s="3" customFormat="1" hidden="1" x14ac:dyDescent="0.2">
      <c r="A38" s="7"/>
      <c r="B38" s="61"/>
      <c r="C38" s="9"/>
      <c r="D38" s="10"/>
      <c r="E38" s="11"/>
      <c r="F38" s="12" t="s">
        <v>38</v>
      </c>
      <c r="G38" s="13"/>
      <c r="H38" s="14"/>
      <c r="I38" s="37"/>
      <c r="J38" s="48"/>
      <c r="K38" s="48"/>
    </row>
    <row r="39" spans="1:11" s="3" customFormat="1" hidden="1" x14ac:dyDescent="0.2">
      <c r="A39" s="7"/>
      <c r="B39" s="61"/>
      <c r="C39" s="9"/>
      <c r="D39" s="10"/>
      <c r="E39" s="11"/>
      <c r="F39" s="12" t="s">
        <v>38</v>
      </c>
      <c r="G39" s="13"/>
      <c r="H39" s="14"/>
      <c r="I39" s="37"/>
      <c r="J39" s="48"/>
      <c r="K39" s="48"/>
    </row>
    <row r="40" spans="1:11" s="3" customFormat="1" hidden="1" x14ac:dyDescent="0.2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idden="1" x14ac:dyDescent="0.2">
      <c r="A41" s="7"/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idden="1" x14ac:dyDescent="0.2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idden="1" x14ac:dyDescent="0.2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idden="1" x14ac:dyDescent="0.2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t="15.75" hidden="1" thickBot="1" x14ac:dyDescent="0.25">
      <c r="A45" s="7">
        <f t="shared" ref="A45" si="1">A44+1</f>
        <v>1</v>
      </c>
      <c r="B45" s="61"/>
      <c r="C45" s="9"/>
      <c r="D45" s="10"/>
      <c r="E45" s="11"/>
      <c r="F45" s="12" t="s">
        <v>38</v>
      </c>
      <c r="G45" s="13"/>
      <c r="H45" s="14"/>
      <c r="I45" s="37"/>
    </row>
    <row r="46" spans="1:11" s="1" customFormat="1" ht="16.5" thickTop="1" thickBot="1" x14ac:dyDescent="0.25">
      <c r="A46" s="143" t="s">
        <v>25</v>
      </c>
      <c r="B46" s="144"/>
      <c r="C46" s="144"/>
      <c r="D46" s="145"/>
      <c r="E46" s="64">
        <f>SUM(E30:E45)</f>
        <v>707460</v>
      </c>
      <c r="F46" s="59"/>
      <c r="G46" s="59"/>
      <c r="H46" s="59" t="s">
        <v>21</v>
      </c>
      <c r="I46" s="65"/>
    </row>
    <row r="47" spans="1:11" ht="18.75" customHeight="1" thickBot="1" x14ac:dyDescent="0.3">
      <c r="A47" s="66"/>
      <c r="B47" s="67"/>
      <c r="C47" s="67"/>
      <c r="D47" s="68" t="s">
        <v>30</v>
      </c>
      <c r="E47" s="69">
        <f>E13+E18+E28+E46</f>
        <v>758651</v>
      </c>
      <c r="F47" s="67"/>
      <c r="G47" s="67"/>
      <c r="H47" s="67"/>
      <c r="I47" s="70"/>
    </row>
    <row r="48" spans="1:11" ht="1.5" customHeight="1" thickBot="1" x14ac:dyDescent="0.3">
      <c r="A48" s="71"/>
      <c r="B48" s="72"/>
      <c r="C48" s="72"/>
      <c r="D48" s="73"/>
      <c r="E48" s="74"/>
      <c r="F48" s="72"/>
      <c r="G48" s="72"/>
      <c r="H48" s="72"/>
      <c r="I48" s="72"/>
    </row>
    <row r="49" spans="1:9" ht="87.75" customHeight="1" x14ac:dyDescent="0.25">
      <c r="A49" s="46"/>
      <c r="B49" s="47"/>
      <c r="C49" s="48" t="s">
        <v>21</v>
      </c>
      <c r="D49" s="49" t="s">
        <v>14</v>
      </c>
      <c r="E49" s="6"/>
      <c r="F49" s="6"/>
      <c r="G49" s="50" t="s">
        <v>39</v>
      </c>
      <c r="H49" s="6"/>
      <c r="I49" s="6"/>
    </row>
    <row r="50" spans="1:9" ht="18.75" customHeight="1" x14ac:dyDescent="0.25">
      <c r="A50" s="136"/>
      <c r="B50" s="136"/>
      <c r="C50" s="6"/>
      <c r="D50" s="77" t="s">
        <v>15</v>
      </c>
      <c r="E50" s="6"/>
      <c r="F50" s="137" t="s">
        <v>35</v>
      </c>
      <c r="G50" s="137"/>
      <c r="H50" s="137"/>
      <c r="I50" s="137"/>
    </row>
    <row r="51" spans="1:9" x14ac:dyDescent="0.25">
      <c r="A51" s="75"/>
      <c r="B51" s="33"/>
      <c r="C51" s="6"/>
      <c r="D51" s="6"/>
      <c r="E51" s="6"/>
      <c r="F51" s="6"/>
      <c r="G51" s="6"/>
      <c r="H51" s="6"/>
      <c r="I51" s="6"/>
    </row>
    <row r="52" spans="1:9" x14ac:dyDescent="0.25">
      <c r="A52" s="75"/>
      <c r="B52" s="6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</sheetData>
  <mergeCells count="14">
    <mergeCell ref="A13:D13"/>
    <mergeCell ref="A1:I1"/>
    <mergeCell ref="A2:I2"/>
    <mergeCell ref="A3:I3"/>
    <mergeCell ref="G4:I4"/>
    <mergeCell ref="A6:D6"/>
    <mergeCell ref="A50:B50"/>
    <mergeCell ref="F50:I50"/>
    <mergeCell ref="A14:D14"/>
    <mergeCell ref="A18:D18"/>
    <mergeCell ref="A19:D19"/>
    <mergeCell ref="A28:D28"/>
    <mergeCell ref="A29:D29"/>
    <mergeCell ref="A46:D4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"/>
  <sheetViews>
    <sheetView view="pageBreakPreview" zoomScale="110" zoomScaleNormal="100" zoomScaleSheetLayoutView="110" workbookViewId="0">
      <selection activeCell="D10" sqref="D1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106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3.5" customHeight="1" thickBot="1" x14ac:dyDescent="0.25">
      <c r="A30" s="7">
        <v>7</v>
      </c>
      <c r="B30" s="61" t="s">
        <v>107</v>
      </c>
      <c r="C30" s="9" t="s">
        <v>85</v>
      </c>
      <c r="D30" s="10" t="s">
        <v>108</v>
      </c>
      <c r="E30" s="11">
        <v>1500</v>
      </c>
      <c r="F30" s="12" t="s">
        <v>38</v>
      </c>
      <c r="G30" s="13">
        <v>44025</v>
      </c>
      <c r="H30" s="14">
        <v>44027</v>
      </c>
      <c r="I30" s="37"/>
    </row>
    <row r="31" spans="1:11" s="3" customFormat="1" ht="13.5" hidden="1" customHeight="1" thickBot="1" x14ac:dyDescent="0.25">
      <c r="A31" s="7">
        <v>8</v>
      </c>
      <c r="B31" s="61"/>
      <c r="C31" s="9"/>
      <c r="D31" s="10"/>
      <c r="E31" s="11"/>
      <c r="F31" s="12"/>
      <c r="G31" s="13"/>
      <c r="H31" s="14"/>
      <c r="I31" s="37"/>
    </row>
    <row r="32" spans="1:11" s="3" customFormat="1" ht="13.5" hidden="1" customHeight="1" x14ac:dyDescent="0.2">
      <c r="A32" s="7">
        <v>9</v>
      </c>
      <c r="B32" s="61"/>
      <c r="C32" s="9"/>
      <c r="D32" s="10"/>
      <c r="E32" s="11"/>
      <c r="F32" s="12"/>
      <c r="G32" s="13"/>
      <c r="H32" s="14"/>
      <c r="I32" s="37"/>
    </row>
    <row r="33" spans="1:11" s="3" customFormat="1" ht="16.5" hidden="1" customHeight="1" x14ac:dyDescent="0.2">
      <c r="A33" s="7">
        <v>10</v>
      </c>
      <c r="B33" s="61"/>
      <c r="C33" s="9"/>
      <c r="D33" s="10"/>
      <c r="E33" s="11"/>
      <c r="F33" s="12"/>
      <c r="G33" s="13"/>
      <c r="H33" s="14"/>
      <c r="I33" s="31"/>
    </row>
    <row r="34" spans="1:11" s="3" customFormat="1" hidden="1" x14ac:dyDescent="0.2">
      <c r="A34" s="7">
        <v>11</v>
      </c>
      <c r="B34" s="61"/>
      <c r="C34" s="9"/>
      <c r="D34" s="10"/>
      <c r="E34" s="11"/>
      <c r="F34" s="12"/>
      <c r="G34" s="13"/>
      <c r="H34" s="14"/>
      <c r="I34" s="31"/>
    </row>
    <row r="35" spans="1:11" s="3" customFormat="1" hidden="1" x14ac:dyDescent="0.2">
      <c r="A35" s="7">
        <v>12</v>
      </c>
      <c r="B35" s="61"/>
      <c r="C35" s="9"/>
      <c r="D35" s="10"/>
      <c r="E35" s="11"/>
      <c r="F35" s="12"/>
      <c r="G35" s="13"/>
      <c r="H35" s="14"/>
      <c r="I35" s="31"/>
    </row>
    <row r="36" spans="1:11" s="3" customFormat="1" hidden="1" x14ac:dyDescent="0.2">
      <c r="A36" s="7">
        <v>13</v>
      </c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hidden="1" thickBot="1" x14ac:dyDescent="0.25">
      <c r="A37" s="7">
        <v>14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/>
      <c r="B38" s="61"/>
      <c r="C38" s="9"/>
      <c r="D38" s="10"/>
      <c r="E38" s="11"/>
      <c r="F38" s="12" t="s">
        <v>38</v>
      </c>
      <c r="G38" s="13"/>
      <c r="H38" s="14"/>
      <c r="I38" s="37"/>
      <c r="J38" s="48"/>
      <c r="K38" s="48"/>
    </row>
    <row r="39" spans="1:11" s="3" customFormat="1" ht="15.75" hidden="1" thickBot="1" x14ac:dyDescent="0.25">
      <c r="A39" s="7"/>
      <c r="B39" s="61"/>
      <c r="C39" s="9"/>
      <c r="D39" s="10"/>
      <c r="E39" s="11"/>
      <c r="F39" s="12" t="s">
        <v>38</v>
      </c>
      <c r="G39" s="13"/>
      <c r="H39" s="14"/>
      <c r="I39" s="37"/>
      <c r="J39" s="48"/>
      <c r="K39" s="48"/>
    </row>
    <row r="40" spans="1:11" s="3" customFormat="1" ht="15.75" hidden="1" thickBot="1" x14ac:dyDescent="0.25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>
        <f t="shared" ref="A46" si="1">A45+1</f>
        <v>1</v>
      </c>
      <c r="B46" s="61"/>
      <c r="C46" s="9"/>
      <c r="D46" s="10"/>
      <c r="E46" s="11"/>
      <c r="F46" s="12" t="s">
        <v>38</v>
      </c>
      <c r="G46" s="13"/>
      <c r="H46" s="14"/>
      <c r="I46" s="37"/>
    </row>
    <row r="47" spans="1:11" s="1" customFormat="1" ht="16.5" thickTop="1" thickBot="1" x14ac:dyDescent="0.25">
      <c r="A47" s="143" t="s">
        <v>25</v>
      </c>
      <c r="B47" s="144"/>
      <c r="C47" s="144"/>
      <c r="D47" s="145"/>
      <c r="E47" s="64">
        <f>SUM(E30:E46)</f>
        <v>1500</v>
      </c>
      <c r="F47" s="59"/>
      <c r="G47" s="59"/>
      <c r="H47" s="59" t="s">
        <v>21</v>
      </c>
      <c r="I47" s="65"/>
    </row>
    <row r="48" spans="1:11" ht="18.75" customHeight="1" thickBot="1" x14ac:dyDescent="0.3">
      <c r="A48" s="66"/>
      <c r="B48" s="67"/>
      <c r="C48" s="67"/>
      <c r="D48" s="68" t="s">
        <v>30</v>
      </c>
      <c r="E48" s="69">
        <f>E13+E18+E28+E47</f>
        <v>52691</v>
      </c>
      <c r="F48" s="67"/>
      <c r="G48" s="67"/>
      <c r="H48" s="67"/>
      <c r="I48" s="70"/>
    </row>
    <row r="49" spans="1:9" ht="1.5" customHeight="1" thickBot="1" x14ac:dyDescent="0.3">
      <c r="A49" s="71"/>
      <c r="B49" s="72"/>
      <c r="C49" s="72"/>
      <c r="D49" s="73"/>
      <c r="E49" s="74"/>
      <c r="F49" s="72"/>
      <c r="G49" s="72"/>
      <c r="H49" s="72"/>
      <c r="I49" s="72"/>
    </row>
    <row r="50" spans="1:9" ht="87.75" customHeight="1" x14ac:dyDescent="0.25">
      <c r="A50" s="46"/>
      <c r="B50" s="47"/>
      <c r="C50" s="48" t="s">
        <v>21</v>
      </c>
      <c r="D50" s="49" t="s">
        <v>14</v>
      </c>
      <c r="E50" s="6"/>
      <c r="F50" s="6"/>
      <c r="G50" s="50" t="s">
        <v>39</v>
      </c>
      <c r="H50" s="6"/>
      <c r="I50" s="6"/>
    </row>
    <row r="51" spans="1:9" ht="18.75" customHeight="1" x14ac:dyDescent="0.25">
      <c r="A51" s="136"/>
      <c r="B51" s="136"/>
      <c r="C51" s="6"/>
      <c r="D51" s="78" t="s">
        <v>15</v>
      </c>
      <c r="E51" s="6"/>
      <c r="F51" s="137" t="s">
        <v>35</v>
      </c>
      <c r="G51" s="137"/>
      <c r="H51" s="137"/>
      <c r="I51" s="137"/>
    </row>
    <row r="52" spans="1:9" x14ac:dyDescent="0.25">
      <c r="A52" s="75"/>
      <c r="B52" s="33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</sheetData>
  <mergeCells count="14">
    <mergeCell ref="A51:B51"/>
    <mergeCell ref="F51:I51"/>
    <mergeCell ref="A14:D14"/>
    <mergeCell ref="A18:D18"/>
    <mergeCell ref="A19:D19"/>
    <mergeCell ref="A28:D28"/>
    <mergeCell ref="A29:D29"/>
    <mergeCell ref="A47:D47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"/>
  <sheetViews>
    <sheetView view="pageBreakPreview" zoomScale="110" zoomScaleNormal="100" zoomScaleSheetLayoutView="110" workbookViewId="0">
      <selection activeCell="E50" sqref="E5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106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6.5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3.5" customHeight="1" thickBot="1" x14ac:dyDescent="0.25">
      <c r="A30" s="7">
        <v>7</v>
      </c>
      <c r="B30" s="61" t="s">
        <v>107</v>
      </c>
      <c r="C30" s="9" t="s">
        <v>85</v>
      </c>
      <c r="D30" s="10" t="s">
        <v>108</v>
      </c>
      <c r="E30" s="11">
        <v>1500</v>
      </c>
      <c r="F30" s="12" t="s">
        <v>38</v>
      </c>
      <c r="G30" s="13">
        <v>44025</v>
      </c>
      <c r="H30" s="14">
        <v>44027</v>
      </c>
      <c r="I30" s="37"/>
    </row>
    <row r="31" spans="1:11" s="3" customFormat="1" ht="13.5" hidden="1" customHeight="1" thickBot="1" x14ac:dyDescent="0.25">
      <c r="A31" s="7">
        <v>8</v>
      </c>
      <c r="B31" s="61"/>
      <c r="C31" s="9"/>
      <c r="D31" s="10"/>
      <c r="E31" s="11"/>
      <c r="F31" s="12"/>
      <c r="G31" s="13"/>
      <c r="H31" s="14"/>
      <c r="I31" s="37"/>
    </row>
    <row r="32" spans="1:11" s="3" customFormat="1" ht="13.5" hidden="1" customHeight="1" x14ac:dyDescent="0.2">
      <c r="A32" s="7">
        <v>9</v>
      </c>
      <c r="B32" s="61"/>
      <c r="C32" s="9"/>
      <c r="D32" s="10"/>
      <c r="E32" s="11"/>
      <c r="F32" s="12"/>
      <c r="G32" s="13"/>
      <c r="H32" s="14"/>
      <c r="I32" s="37"/>
    </row>
    <row r="33" spans="1:11" s="3" customFormat="1" ht="16.5" hidden="1" customHeight="1" x14ac:dyDescent="0.2">
      <c r="A33" s="7">
        <v>10</v>
      </c>
      <c r="B33" s="61"/>
      <c r="C33" s="9"/>
      <c r="D33" s="10"/>
      <c r="E33" s="11"/>
      <c r="F33" s="12"/>
      <c r="G33" s="13"/>
      <c r="H33" s="14"/>
      <c r="I33" s="31"/>
    </row>
    <row r="34" spans="1:11" s="3" customFormat="1" ht="15.75" hidden="1" thickBot="1" x14ac:dyDescent="0.25">
      <c r="A34" s="7">
        <v>11</v>
      </c>
      <c r="B34" s="61"/>
      <c r="C34" s="9"/>
      <c r="D34" s="10"/>
      <c r="E34" s="11"/>
      <c r="F34" s="12"/>
      <c r="G34" s="13"/>
      <c r="H34" s="14"/>
      <c r="I34" s="31"/>
    </row>
    <row r="35" spans="1:11" s="3" customFormat="1" ht="15.75" hidden="1" thickBot="1" x14ac:dyDescent="0.25">
      <c r="A35" s="7">
        <v>12</v>
      </c>
      <c r="B35" s="61"/>
      <c r="C35" s="9"/>
      <c r="D35" s="10"/>
      <c r="E35" s="11"/>
      <c r="F35" s="12"/>
      <c r="G35" s="13"/>
      <c r="H35" s="14"/>
      <c r="I35" s="31"/>
    </row>
    <row r="36" spans="1:11" s="3" customFormat="1" ht="15.75" hidden="1" thickBot="1" x14ac:dyDescent="0.25">
      <c r="A36" s="7">
        <v>13</v>
      </c>
      <c r="B36" s="61"/>
      <c r="C36" s="9"/>
      <c r="D36" s="10"/>
      <c r="E36" s="11"/>
      <c r="F36" s="12"/>
      <c r="G36" s="13"/>
      <c r="H36" s="14"/>
      <c r="I36" s="37"/>
      <c r="J36" s="48"/>
      <c r="K36" s="48"/>
    </row>
    <row r="37" spans="1:11" s="3" customFormat="1" ht="15.75" hidden="1" thickBot="1" x14ac:dyDescent="0.25">
      <c r="A37" s="7">
        <v>14</v>
      </c>
      <c r="B37" s="61"/>
      <c r="C37" s="9"/>
      <c r="D37" s="10"/>
      <c r="E37" s="11"/>
      <c r="F37" s="12"/>
      <c r="G37" s="13"/>
      <c r="H37" s="14"/>
      <c r="I37" s="37"/>
      <c r="J37" s="48"/>
      <c r="K37" s="48"/>
    </row>
    <row r="38" spans="1:11" s="3" customFormat="1" ht="15.75" hidden="1" thickBot="1" x14ac:dyDescent="0.25">
      <c r="A38" s="7"/>
      <c r="B38" s="61"/>
      <c r="C38" s="9"/>
      <c r="D38" s="10"/>
      <c r="E38" s="11"/>
      <c r="F38" s="12" t="s">
        <v>38</v>
      </c>
      <c r="G38" s="13"/>
      <c r="H38" s="14"/>
      <c r="I38" s="37"/>
      <c r="J38" s="48"/>
      <c r="K38" s="48"/>
    </row>
    <row r="39" spans="1:11" s="3" customFormat="1" ht="15.75" hidden="1" thickBot="1" x14ac:dyDescent="0.25">
      <c r="A39" s="7"/>
      <c r="B39" s="61"/>
      <c r="C39" s="9"/>
      <c r="D39" s="10"/>
      <c r="E39" s="11"/>
      <c r="F39" s="12" t="s">
        <v>38</v>
      </c>
      <c r="G39" s="13"/>
      <c r="H39" s="14"/>
      <c r="I39" s="37"/>
      <c r="J39" s="48"/>
      <c r="K39" s="48"/>
    </row>
    <row r="40" spans="1:11" s="3" customFormat="1" ht="15.75" hidden="1" thickBot="1" x14ac:dyDescent="0.25">
      <c r="A40" s="7"/>
      <c r="B40" s="61"/>
      <c r="C40" s="9"/>
      <c r="D40" s="10"/>
      <c r="E40" s="11"/>
      <c r="F40" s="12" t="s">
        <v>38</v>
      </c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/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/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/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>
        <f t="shared" ref="A46" si="1">A45+1</f>
        <v>1</v>
      </c>
      <c r="B46" s="61"/>
      <c r="C46" s="9"/>
      <c r="D46" s="10"/>
      <c r="E46" s="11"/>
      <c r="F46" s="12" t="s">
        <v>38</v>
      </c>
      <c r="G46" s="13"/>
      <c r="H46" s="14"/>
      <c r="I46" s="37"/>
    </row>
    <row r="47" spans="1:11" s="1" customFormat="1" ht="16.5" thickTop="1" thickBot="1" x14ac:dyDescent="0.25">
      <c r="A47" s="143" t="s">
        <v>25</v>
      </c>
      <c r="B47" s="144"/>
      <c r="C47" s="144"/>
      <c r="D47" s="145"/>
      <c r="E47" s="64">
        <f>SUM(E30:E46)</f>
        <v>1500</v>
      </c>
      <c r="F47" s="59"/>
      <c r="G47" s="59"/>
      <c r="H47" s="59" t="s">
        <v>21</v>
      </c>
      <c r="I47" s="65"/>
    </row>
    <row r="48" spans="1:11" ht="18.75" customHeight="1" thickBot="1" x14ac:dyDescent="0.3">
      <c r="A48" s="66"/>
      <c r="B48" s="67"/>
      <c r="C48" s="67"/>
      <c r="D48" s="68" t="s">
        <v>30</v>
      </c>
      <c r="E48" s="69">
        <f>E13+E18+E28+E47</f>
        <v>52691</v>
      </c>
      <c r="F48" s="67"/>
      <c r="G48" s="67"/>
      <c r="H48" s="67"/>
      <c r="I48" s="70"/>
    </row>
    <row r="49" spans="1:9" ht="1.5" customHeight="1" thickBot="1" x14ac:dyDescent="0.3">
      <c r="A49" s="71"/>
      <c r="B49" s="72"/>
      <c r="C49" s="72"/>
      <c r="D49" s="73"/>
      <c r="E49" s="74"/>
      <c r="F49" s="72"/>
      <c r="G49" s="72"/>
      <c r="H49" s="72"/>
      <c r="I49" s="72"/>
    </row>
    <row r="50" spans="1:9" ht="87.75" customHeight="1" x14ac:dyDescent="0.25">
      <c r="A50" s="46"/>
      <c r="B50" s="47"/>
      <c r="C50" s="48" t="s">
        <v>21</v>
      </c>
      <c r="D50" s="49" t="s">
        <v>14</v>
      </c>
      <c r="E50" s="6"/>
      <c r="F50" s="6"/>
      <c r="G50" s="50" t="s">
        <v>39</v>
      </c>
      <c r="H50" s="6"/>
      <c r="I50" s="6"/>
    </row>
    <row r="51" spans="1:9" ht="18.75" customHeight="1" x14ac:dyDescent="0.25">
      <c r="A51" s="136"/>
      <c r="B51" s="136"/>
      <c r="C51" s="6"/>
      <c r="D51" s="79" t="s">
        <v>15</v>
      </c>
      <c r="E51" s="6"/>
      <c r="F51" s="137" t="s">
        <v>35</v>
      </c>
      <c r="G51" s="137"/>
      <c r="H51" s="137"/>
      <c r="I51" s="137"/>
    </row>
    <row r="52" spans="1:9" x14ac:dyDescent="0.25">
      <c r="A52" s="75"/>
      <c r="B52" s="33"/>
      <c r="C52" s="6"/>
      <c r="D52" s="6"/>
      <c r="E52" s="6"/>
      <c r="F52" s="6"/>
      <c r="G52" s="6"/>
      <c r="H52" s="6"/>
      <c r="I52" s="6"/>
    </row>
    <row r="53" spans="1:9" x14ac:dyDescent="0.25">
      <c r="A53" s="75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5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5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</sheetData>
  <mergeCells count="14">
    <mergeCell ref="A13:D13"/>
    <mergeCell ref="A1:I1"/>
    <mergeCell ref="A2:I2"/>
    <mergeCell ref="A3:I3"/>
    <mergeCell ref="G4:I4"/>
    <mergeCell ref="A6:D6"/>
    <mergeCell ref="A51:B51"/>
    <mergeCell ref="F51:I51"/>
    <mergeCell ref="A14:D14"/>
    <mergeCell ref="A18:D18"/>
    <mergeCell ref="A19:D19"/>
    <mergeCell ref="A28:D28"/>
    <mergeCell ref="A29:D29"/>
    <mergeCell ref="A47:D47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3"/>
  <sheetViews>
    <sheetView view="pageBreakPreview" topLeftCell="A4" zoomScale="110" zoomScaleNormal="100" zoomScaleSheetLayoutView="110" workbookViewId="0">
      <selection activeCell="D30" sqref="D3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111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2.75" customHeight="1" x14ac:dyDescent="0.2">
      <c r="A30" s="7">
        <v>7</v>
      </c>
      <c r="B30" s="61" t="s">
        <v>109</v>
      </c>
      <c r="C30" s="9" t="s">
        <v>110</v>
      </c>
      <c r="D30" s="10" t="s">
        <v>62</v>
      </c>
      <c r="E30" s="11">
        <v>1710</v>
      </c>
      <c r="F30" s="12" t="s">
        <v>38</v>
      </c>
      <c r="G30" s="13">
        <v>44036</v>
      </c>
      <c r="H30" s="14"/>
      <c r="I30" s="37"/>
    </row>
    <row r="31" spans="1:11" s="3" customFormat="1" ht="12.75" customHeight="1" x14ac:dyDescent="0.2">
      <c r="A31" s="7">
        <v>8</v>
      </c>
      <c r="B31" s="61" t="s">
        <v>112</v>
      </c>
      <c r="C31" s="9" t="s">
        <v>113</v>
      </c>
      <c r="D31" s="10" t="s">
        <v>114</v>
      </c>
      <c r="E31" s="11">
        <v>12744</v>
      </c>
      <c r="F31" s="12" t="s">
        <v>38</v>
      </c>
      <c r="G31" s="13">
        <v>44085</v>
      </c>
      <c r="H31" s="14"/>
      <c r="I31" s="37"/>
    </row>
    <row r="32" spans="1:11" s="3" customFormat="1" ht="12.75" customHeight="1" x14ac:dyDescent="0.2">
      <c r="A32" s="7">
        <v>9</v>
      </c>
      <c r="B32" s="61" t="s">
        <v>115</v>
      </c>
      <c r="C32" s="9" t="s">
        <v>116</v>
      </c>
      <c r="D32" s="10" t="s">
        <v>117</v>
      </c>
      <c r="E32" s="11">
        <v>11800</v>
      </c>
      <c r="F32" s="12" t="s">
        <v>38</v>
      </c>
      <c r="G32" s="13">
        <v>44068</v>
      </c>
      <c r="H32" s="14"/>
      <c r="I32" s="37"/>
    </row>
    <row r="33" spans="1:11" s="3" customFormat="1" ht="12.75" customHeight="1" thickBot="1" x14ac:dyDescent="0.25">
      <c r="A33" s="7"/>
      <c r="B33" s="61" t="s">
        <v>118</v>
      </c>
      <c r="C33" s="9" t="s">
        <v>119</v>
      </c>
      <c r="D33" s="10" t="s">
        <v>120</v>
      </c>
      <c r="E33" s="11">
        <v>27000</v>
      </c>
      <c r="F33" s="12" t="s">
        <v>38</v>
      </c>
      <c r="G33" s="13">
        <v>44081</v>
      </c>
      <c r="H33" s="14"/>
      <c r="I33" s="37"/>
    </row>
    <row r="34" spans="1:11" s="3" customFormat="1" ht="13.5" hidden="1" customHeight="1" thickBot="1" x14ac:dyDescent="0.25">
      <c r="A34" s="7">
        <v>8</v>
      </c>
      <c r="B34" s="61"/>
      <c r="C34" s="9"/>
      <c r="D34" s="10"/>
      <c r="E34" s="11"/>
      <c r="F34" s="12"/>
      <c r="G34" s="13"/>
      <c r="H34" s="14"/>
      <c r="I34" s="37"/>
    </row>
    <row r="35" spans="1:11" s="3" customFormat="1" ht="13.5" hidden="1" customHeight="1" x14ac:dyDescent="0.2">
      <c r="A35" s="7">
        <v>9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6.5" hidden="1" customHeight="1" x14ac:dyDescent="0.2">
      <c r="A36" s="7">
        <v>10</v>
      </c>
      <c r="B36" s="61"/>
      <c r="C36" s="9"/>
      <c r="D36" s="10"/>
      <c r="E36" s="11"/>
      <c r="F36" s="12"/>
      <c r="G36" s="13"/>
      <c r="H36" s="14"/>
      <c r="I36" s="31"/>
    </row>
    <row r="37" spans="1:11" s="3" customFormat="1" ht="15.75" hidden="1" thickBot="1" x14ac:dyDescent="0.25">
      <c r="A37" s="7">
        <v>11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12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13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t="15.75" hidden="1" thickBot="1" x14ac:dyDescent="0.25">
      <c r="A40" s="7">
        <v>14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9" s="3" customFormat="1" ht="15.75" hidden="1" thickBot="1" x14ac:dyDescent="0.25">
      <c r="A49" s="7">
        <f t="shared" ref="A49" si="1">A48+1</f>
        <v>1</v>
      </c>
      <c r="B49" s="61"/>
      <c r="C49" s="9"/>
      <c r="D49" s="10"/>
      <c r="E49" s="11"/>
      <c r="F49" s="12" t="s">
        <v>38</v>
      </c>
      <c r="G49" s="13"/>
      <c r="H49" s="14"/>
      <c r="I49" s="37"/>
    </row>
    <row r="50" spans="1:9" s="1" customFormat="1" ht="17.25" customHeight="1" thickTop="1" thickBot="1" x14ac:dyDescent="0.25">
      <c r="A50" s="143" t="s">
        <v>25</v>
      </c>
      <c r="B50" s="144"/>
      <c r="C50" s="144"/>
      <c r="D50" s="145"/>
      <c r="E50" s="64">
        <f>SUM(E30:E34)</f>
        <v>53254</v>
      </c>
      <c r="F50" s="59"/>
      <c r="G50" s="59"/>
      <c r="H50" s="59" t="s">
        <v>21</v>
      </c>
      <c r="I50" s="65"/>
    </row>
    <row r="51" spans="1:9" ht="18.75" customHeight="1" thickBot="1" x14ac:dyDescent="0.3">
      <c r="A51" s="66"/>
      <c r="B51" s="67"/>
      <c r="C51" s="67"/>
      <c r="D51" s="68" t="s">
        <v>30</v>
      </c>
      <c r="E51" s="69">
        <f>E13+E18+E28+E50</f>
        <v>104445</v>
      </c>
      <c r="F51" s="67"/>
      <c r="G51" s="67"/>
      <c r="H51" s="67"/>
      <c r="I51" s="70"/>
    </row>
    <row r="52" spans="1:9" ht="1.5" customHeight="1" thickBot="1" x14ac:dyDescent="0.3">
      <c r="A52" s="71"/>
      <c r="B52" s="72"/>
      <c r="C52" s="72"/>
      <c r="D52" s="73"/>
      <c r="E52" s="74"/>
      <c r="F52" s="72"/>
      <c r="G52" s="72"/>
      <c r="H52" s="72"/>
      <c r="I52" s="72"/>
    </row>
    <row r="53" spans="1:9" ht="87.75" customHeight="1" x14ac:dyDescent="0.25">
      <c r="A53" s="46"/>
      <c r="B53" s="47"/>
      <c r="C53" s="48" t="s">
        <v>21</v>
      </c>
      <c r="D53" s="49" t="s">
        <v>14</v>
      </c>
      <c r="E53" s="6"/>
      <c r="F53" s="6"/>
      <c r="G53" s="50" t="s">
        <v>39</v>
      </c>
      <c r="H53" s="6"/>
      <c r="I53" s="6"/>
    </row>
    <row r="54" spans="1:9" ht="18.75" customHeight="1" x14ac:dyDescent="0.25">
      <c r="A54" s="136"/>
      <c r="B54" s="136"/>
      <c r="C54" s="6"/>
      <c r="D54" s="79" t="s">
        <v>15</v>
      </c>
      <c r="E54" s="6"/>
      <c r="F54" s="137" t="s">
        <v>35</v>
      </c>
      <c r="G54" s="137"/>
      <c r="H54" s="137"/>
      <c r="I54" s="137"/>
    </row>
    <row r="55" spans="1:9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4">
    <mergeCell ref="A13:D13"/>
    <mergeCell ref="A1:I1"/>
    <mergeCell ref="A2:I2"/>
    <mergeCell ref="A3:I3"/>
    <mergeCell ref="G4:I4"/>
    <mergeCell ref="A6:D6"/>
    <mergeCell ref="A54:B54"/>
    <mergeCell ref="F54:I54"/>
    <mergeCell ref="A14:D14"/>
    <mergeCell ref="A18:D18"/>
    <mergeCell ref="A19:D19"/>
    <mergeCell ref="A28:D28"/>
    <mergeCell ref="A29:D29"/>
    <mergeCell ref="A50:D50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3"/>
  <sheetViews>
    <sheetView view="pageBreakPreview" topLeftCell="A7" zoomScale="110" zoomScaleNormal="100" zoomScaleSheetLayoutView="110" workbookViewId="0">
      <selection activeCell="D30" sqref="D3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132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2.75" customHeight="1" x14ac:dyDescent="0.2">
      <c r="A30" s="7">
        <v>7</v>
      </c>
      <c r="B30" s="61" t="s">
        <v>121</v>
      </c>
      <c r="C30" s="9" t="s">
        <v>122</v>
      </c>
      <c r="D30" s="10" t="s">
        <v>123</v>
      </c>
      <c r="E30" s="11">
        <v>35400</v>
      </c>
      <c r="F30" s="12" t="s">
        <v>38</v>
      </c>
      <c r="G30" s="13">
        <v>44106</v>
      </c>
      <c r="H30" s="14">
        <v>44116</v>
      </c>
      <c r="I30" s="37"/>
    </row>
    <row r="31" spans="1:11" s="3" customFormat="1" ht="12.75" customHeight="1" x14ac:dyDescent="0.2">
      <c r="A31" s="7">
        <v>8</v>
      </c>
      <c r="B31" s="61" t="s">
        <v>41</v>
      </c>
      <c r="C31" s="9" t="s">
        <v>124</v>
      </c>
      <c r="D31" s="10" t="s">
        <v>125</v>
      </c>
      <c r="E31" s="11">
        <v>132565.6</v>
      </c>
      <c r="F31" s="12" t="s">
        <v>38</v>
      </c>
      <c r="G31" s="13">
        <v>44120</v>
      </c>
      <c r="H31" s="14">
        <v>44120</v>
      </c>
      <c r="I31" s="37"/>
    </row>
    <row r="32" spans="1:11" s="3" customFormat="1" ht="12.75" customHeight="1" x14ac:dyDescent="0.2">
      <c r="A32" s="7">
        <v>9</v>
      </c>
      <c r="B32" s="61" t="s">
        <v>126</v>
      </c>
      <c r="C32" s="9" t="s">
        <v>127</v>
      </c>
      <c r="D32" s="10" t="s">
        <v>128</v>
      </c>
      <c r="E32" s="11">
        <v>5522.4</v>
      </c>
      <c r="F32" s="12" t="s">
        <v>38</v>
      </c>
      <c r="G32" s="13">
        <v>44117</v>
      </c>
      <c r="H32" s="14">
        <v>44120</v>
      </c>
      <c r="I32" s="37"/>
    </row>
    <row r="33" spans="1:11" s="3" customFormat="1" ht="12.75" customHeight="1" thickBot="1" x14ac:dyDescent="0.25">
      <c r="A33" s="7"/>
      <c r="B33" s="61" t="s">
        <v>129</v>
      </c>
      <c r="C33" s="9" t="s">
        <v>130</v>
      </c>
      <c r="D33" s="10" t="s">
        <v>131</v>
      </c>
      <c r="E33" s="11">
        <v>14272.1</v>
      </c>
      <c r="F33" s="12" t="s">
        <v>38</v>
      </c>
      <c r="G33" s="13">
        <v>43908</v>
      </c>
      <c r="H33" s="14">
        <v>44132</v>
      </c>
      <c r="I33" s="37"/>
    </row>
    <row r="34" spans="1:11" s="3" customFormat="1" ht="13.5" hidden="1" customHeight="1" thickBot="1" x14ac:dyDescent="0.25">
      <c r="A34" s="7">
        <v>8</v>
      </c>
      <c r="B34" s="61"/>
      <c r="C34" s="9"/>
      <c r="D34" s="10"/>
      <c r="E34" s="11"/>
      <c r="F34" s="12"/>
      <c r="G34" s="13"/>
      <c r="H34" s="14"/>
      <c r="I34" s="37"/>
    </row>
    <row r="35" spans="1:11" s="3" customFormat="1" ht="13.5" hidden="1" customHeight="1" x14ac:dyDescent="0.2">
      <c r="A35" s="7">
        <v>9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6.5" hidden="1" customHeight="1" x14ac:dyDescent="0.2">
      <c r="A36" s="7">
        <v>10</v>
      </c>
      <c r="B36" s="61"/>
      <c r="C36" s="9"/>
      <c r="D36" s="10"/>
      <c r="E36" s="11"/>
      <c r="F36" s="12"/>
      <c r="G36" s="13"/>
      <c r="H36" s="14"/>
      <c r="I36" s="31"/>
    </row>
    <row r="37" spans="1:11" s="3" customFormat="1" ht="15.75" hidden="1" thickBot="1" x14ac:dyDescent="0.25">
      <c r="A37" s="7">
        <v>11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12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13</v>
      </c>
      <c r="B39" s="61"/>
      <c r="C39" s="9"/>
      <c r="D39" s="10"/>
      <c r="E39" s="11"/>
      <c r="F39" s="12"/>
      <c r="G39" s="13"/>
      <c r="H39" s="14"/>
      <c r="I39" s="37"/>
      <c r="J39" s="48"/>
      <c r="K39" s="48"/>
    </row>
    <row r="40" spans="1:11" s="3" customFormat="1" ht="15.75" hidden="1" thickBot="1" x14ac:dyDescent="0.25">
      <c r="A40" s="7">
        <v>14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/>
      <c r="B41" s="61"/>
      <c r="C41" s="9"/>
      <c r="D41" s="10"/>
      <c r="E41" s="11"/>
      <c r="F41" s="12" t="s">
        <v>38</v>
      </c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/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9" s="3" customFormat="1" ht="15.75" hidden="1" thickBot="1" x14ac:dyDescent="0.25">
      <c r="A49" s="7">
        <f t="shared" ref="A49" si="1">A48+1</f>
        <v>1</v>
      </c>
      <c r="B49" s="61"/>
      <c r="C49" s="9"/>
      <c r="D49" s="10"/>
      <c r="E49" s="11"/>
      <c r="F49" s="12" t="s">
        <v>38</v>
      </c>
      <c r="G49" s="13"/>
      <c r="H49" s="14"/>
      <c r="I49" s="37"/>
    </row>
    <row r="50" spans="1:9" s="1" customFormat="1" ht="17.25" customHeight="1" thickTop="1" thickBot="1" x14ac:dyDescent="0.25">
      <c r="A50" s="143" t="s">
        <v>25</v>
      </c>
      <c r="B50" s="144"/>
      <c r="C50" s="144"/>
      <c r="D50" s="145"/>
      <c r="E50" s="64">
        <f>SUM(E30:E34)</f>
        <v>187760.1</v>
      </c>
      <c r="F50" s="59"/>
      <c r="G50" s="59"/>
      <c r="H50" s="59" t="s">
        <v>21</v>
      </c>
      <c r="I50" s="65"/>
    </row>
    <row r="51" spans="1:9" ht="18.75" customHeight="1" thickBot="1" x14ac:dyDescent="0.3">
      <c r="A51" s="66"/>
      <c r="B51" s="67"/>
      <c r="C51" s="67"/>
      <c r="D51" s="68" t="s">
        <v>30</v>
      </c>
      <c r="E51" s="69">
        <f>E13+E18+E28+E50</f>
        <v>238951.1</v>
      </c>
      <c r="F51" s="67"/>
      <c r="G51" s="67"/>
      <c r="H51" s="67"/>
      <c r="I51" s="70"/>
    </row>
    <row r="52" spans="1:9" ht="1.5" customHeight="1" thickBot="1" x14ac:dyDescent="0.3">
      <c r="A52" s="71"/>
      <c r="B52" s="72"/>
      <c r="C52" s="72"/>
      <c r="D52" s="73"/>
      <c r="E52" s="74"/>
      <c r="F52" s="72"/>
      <c r="G52" s="72"/>
      <c r="H52" s="72"/>
      <c r="I52" s="72"/>
    </row>
    <row r="53" spans="1:9" ht="87.75" customHeight="1" x14ac:dyDescent="0.25">
      <c r="A53" s="46"/>
      <c r="B53" s="47"/>
      <c r="C53" s="48" t="s">
        <v>21</v>
      </c>
      <c r="D53" s="49" t="s">
        <v>14</v>
      </c>
      <c r="E53" s="6"/>
      <c r="F53" s="6"/>
      <c r="G53" s="50" t="s">
        <v>39</v>
      </c>
      <c r="H53" s="6"/>
      <c r="I53" s="6"/>
    </row>
    <row r="54" spans="1:9" ht="18.75" customHeight="1" x14ac:dyDescent="0.25">
      <c r="A54" s="136"/>
      <c r="B54" s="136"/>
      <c r="C54" s="6"/>
      <c r="D54" s="80" t="s">
        <v>15</v>
      </c>
      <c r="E54" s="6"/>
      <c r="F54" s="137" t="s">
        <v>35</v>
      </c>
      <c r="G54" s="137"/>
      <c r="H54" s="137"/>
      <c r="I54" s="137"/>
    </row>
    <row r="55" spans="1:9" x14ac:dyDescent="0.25">
      <c r="A55" s="75"/>
      <c r="B55" s="33"/>
      <c r="C55" s="6"/>
      <c r="D55" s="6"/>
      <c r="E55" s="6"/>
      <c r="F55" s="6"/>
      <c r="G55" s="6"/>
      <c r="H55" s="6"/>
      <c r="I55" s="6"/>
    </row>
    <row r="56" spans="1:9" x14ac:dyDescent="0.25">
      <c r="A56" s="75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9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9" x14ac:dyDescent="0.25">
      <c r="A63" s="75"/>
      <c r="B63" s="6"/>
      <c r="C63" s="6"/>
      <c r="D63" s="6"/>
      <c r="E63" s="6"/>
      <c r="F63" s="6"/>
      <c r="G63" s="6"/>
      <c r="H63" s="6"/>
      <c r="I63" s="6"/>
    </row>
  </sheetData>
  <mergeCells count="14">
    <mergeCell ref="A54:B54"/>
    <mergeCell ref="F54:I54"/>
    <mergeCell ref="A14:D14"/>
    <mergeCell ref="A18:D18"/>
    <mergeCell ref="A19:D19"/>
    <mergeCell ref="A28:D28"/>
    <mergeCell ref="A29:D29"/>
    <mergeCell ref="A50:D50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4"/>
  <sheetViews>
    <sheetView view="pageBreakPreview" topLeftCell="A10" zoomScale="110" zoomScaleNormal="100" zoomScaleSheetLayoutView="110" workbookViewId="0">
      <selection activeCell="A51" sqref="A51:D51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5.140625" customWidth="1"/>
    <col min="4" max="4" width="50.7109375" customWidth="1"/>
    <col min="5" max="5" width="14.71093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0" ht="26.25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13.5" customHeight="1" x14ac:dyDescent="0.25">
      <c r="A2" s="131" t="s">
        <v>11</v>
      </c>
      <c r="B2" s="131"/>
      <c r="C2" s="131"/>
      <c r="D2" s="131"/>
      <c r="E2" s="131"/>
      <c r="F2" s="131"/>
      <c r="G2" s="131"/>
      <c r="H2" s="131"/>
      <c r="I2" s="131"/>
    </row>
    <row r="3" spans="1:10" ht="14.25" customHeight="1" x14ac:dyDescent="0.25">
      <c r="A3" s="131" t="s">
        <v>146</v>
      </c>
      <c r="B3" s="131"/>
      <c r="C3" s="131"/>
      <c r="D3" s="131"/>
      <c r="E3" s="131"/>
      <c r="F3" s="131"/>
      <c r="G3" s="131"/>
      <c r="H3" s="131"/>
      <c r="I3" s="131"/>
    </row>
    <row r="4" spans="1:10" ht="24" customHeight="1" thickBot="1" x14ac:dyDescent="0.4">
      <c r="A4" s="33" t="s">
        <v>4</v>
      </c>
      <c r="B4" s="5"/>
      <c r="C4" s="35" t="s">
        <v>13</v>
      </c>
      <c r="D4" s="6"/>
      <c r="E4" s="6"/>
      <c r="F4" s="34" t="s">
        <v>3</v>
      </c>
      <c r="G4" s="132">
        <f ca="1">NOW()</f>
        <v>44629.636233680554</v>
      </c>
      <c r="H4" s="132"/>
      <c r="I4" s="133"/>
    </row>
    <row r="5" spans="1:10" s="1" customFormat="1" ht="31.5" customHeight="1" thickBot="1" x14ac:dyDescent="0.25">
      <c r="A5" s="52" t="s">
        <v>2</v>
      </c>
      <c r="B5" s="53" t="s">
        <v>5</v>
      </c>
      <c r="C5" s="53" t="s">
        <v>6</v>
      </c>
      <c r="D5" s="53" t="s">
        <v>1</v>
      </c>
      <c r="E5" s="53" t="s">
        <v>7</v>
      </c>
      <c r="F5" s="53" t="s">
        <v>12</v>
      </c>
      <c r="G5" s="53" t="s">
        <v>8</v>
      </c>
      <c r="H5" s="53" t="s">
        <v>9</v>
      </c>
      <c r="I5" s="54" t="s">
        <v>10</v>
      </c>
    </row>
    <row r="6" spans="1:10" s="1" customFormat="1" ht="11.25" customHeight="1" thickTop="1" x14ac:dyDescent="0.2">
      <c r="A6" s="134" t="s">
        <v>24</v>
      </c>
      <c r="B6" s="135"/>
      <c r="C6" s="135"/>
      <c r="D6" s="135"/>
      <c r="E6" s="44"/>
      <c r="F6" s="44"/>
      <c r="G6" s="44"/>
      <c r="H6" s="44"/>
      <c r="I6" s="45"/>
    </row>
    <row r="7" spans="1:10" s="3" customFormat="1" ht="11.25" customHeight="1" x14ac:dyDescent="0.25">
      <c r="A7" s="55">
        <v>1</v>
      </c>
      <c r="B7" s="56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0" s="3" customFormat="1" ht="12.95" customHeight="1" x14ac:dyDescent="0.25">
      <c r="A8" s="55">
        <f>A7+1</f>
        <v>2</v>
      </c>
      <c r="B8" s="57" t="s">
        <v>31</v>
      </c>
      <c r="C8" s="20" t="s">
        <v>23</v>
      </c>
      <c r="D8" s="20" t="s">
        <v>29</v>
      </c>
      <c r="E8" s="21">
        <v>10089</v>
      </c>
      <c r="F8" s="22" t="s">
        <v>16</v>
      </c>
      <c r="G8" s="23">
        <v>42343</v>
      </c>
      <c r="H8" s="23"/>
      <c r="I8" s="24"/>
    </row>
    <row r="9" spans="1:10" s="3" customFormat="1" ht="12.95" customHeight="1" x14ac:dyDescent="0.25">
      <c r="A9" s="55">
        <f t="shared" ref="A9" si="0">A8+1</f>
        <v>3</v>
      </c>
      <c r="B9" s="56" t="s">
        <v>32</v>
      </c>
      <c r="C9" s="20" t="s">
        <v>19</v>
      </c>
      <c r="D9" s="20" t="s">
        <v>20</v>
      </c>
      <c r="E9" s="38">
        <v>4130</v>
      </c>
      <c r="F9" s="17" t="s">
        <v>16</v>
      </c>
      <c r="G9" s="18">
        <v>42423</v>
      </c>
      <c r="H9" s="23"/>
      <c r="I9" s="24"/>
    </row>
    <row r="10" spans="1:10" s="3" customFormat="1" ht="12.95" customHeight="1" x14ac:dyDescent="0.25">
      <c r="A10" s="55">
        <v>4</v>
      </c>
      <c r="B10" s="56" t="s">
        <v>33</v>
      </c>
      <c r="C10" s="20" t="s">
        <v>57</v>
      </c>
      <c r="D10" s="20" t="s">
        <v>58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0" s="3" customFormat="1" ht="12.95" customHeight="1" x14ac:dyDescent="0.25">
      <c r="A11" s="55">
        <v>5</v>
      </c>
      <c r="B11" s="56" t="s">
        <v>52</v>
      </c>
      <c r="C11" s="20" t="s">
        <v>34</v>
      </c>
      <c r="D11" s="20" t="s">
        <v>53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0" s="3" customFormat="1" ht="12.95" customHeight="1" thickBot="1" x14ac:dyDescent="0.3">
      <c r="A12" s="55">
        <v>6</v>
      </c>
      <c r="B12" s="56" t="s">
        <v>56</v>
      </c>
      <c r="C12" s="20" t="s">
        <v>34</v>
      </c>
      <c r="D12" s="20" t="s">
        <v>53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0" s="1" customFormat="1" ht="15.75" customHeight="1" thickTop="1" thickBot="1" x14ac:dyDescent="0.25">
      <c r="A13" s="127" t="s">
        <v>25</v>
      </c>
      <c r="B13" s="128"/>
      <c r="C13" s="128"/>
      <c r="D13" s="129"/>
      <c r="E13" s="58">
        <f>SUM(E7:E12)</f>
        <v>51191</v>
      </c>
      <c r="F13" s="59"/>
      <c r="G13" s="59"/>
      <c r="H13" s="59"/>
      <c r="I13" s="60"/>
    </row>
    <row r="14" spans="1:10" s="1" customFormat="1" ht="16.5" hidden="1" thickTop="1" thickBot="1" x14ac:dyDescent="0.25">
      <c r="A14" s="138" t="s">
        <v>26</v>
      </c>
      <c r="B14" s="139"/>
      <c r="C14" s="139"/>
      <c r="D14" s="140"/>
      <c r="E14" s="40"/>
      <c r="F14" s="39"/>
      <c r="G14" s="39"/>
      <c r="H14" s="39"/>
      <c r="I14" s="41"/>
    </row>
    <row r="15" spans="1:10" s="3" customFormat="1" ht="16.5" hidden="1" thickTop="1" thickBot="1" x14ac:dyDescent="0.3">
      <c r="A15" s="55"/>
      <c r="B15" s="61"/>
      <c r="C15" s="9"/>
      <c r="D15" s="10"/>
      <c r="E15" s="62"/>
      <c r="F15" s="12"/>
      <c r="G15" s="13"/>
      <c r="H15" s="14"/>
      <c r="I15" s="37"/>
    </row>
    <row r="16" spans="1:10" s="3" customFormat="1" ht="16.5" hidden="1" thickTop="1" thickBot="1" x14ac:dyDescent="0.3">
      <c r="A16" s="55"/>
      <c r="B16" s="61"/>
      <c r="C16" s="9"/>
      <c r="D16" s="10"/>
      <c r="E16" s="62"/>
      <c r="F16" s="12"/>
      <c r="G16" s="13"/>
      <c r="H16" s="14"/>
      <c r="I16" s="37"/>
    </row>
    <row r="17" spans="1:11" s="3" customFormat="1" ht="13.5" hidden="1" customHeight="1" thickBot="1" x14ac:dyDescent="0.25">
      <c r="A17" s="7"/>
      <c r="B17" s="61"/>
      <c r="C17" s="9"/>
      <c r="D17" s="10"/>
      <c r="E17" s="11"/>
      <c r="F17" s="12"/>
      <c r="G17" s="13"/>
      <c r="H17" s="14"/>
      <c r="I17" s="37"/>
    </row>
    <row r="18" spans="1:11" s="1" customFormat="1" ht="16.5" hidden="1" thickTop="1" thickBot="1" x14ac:dyDescent="0.25">
      <c r="A18" s="127" t="s">
        <v>25</v>
      </c>
      <c r="B18" s="128"/>
      <c r="C18" s="128"/>
      <c r="D18" s="129"/>
      <c r="E18" s="58">
        <f>SUM(E15:E17)</f>
        <v>0</v>
      </c>
      <c r="F18" s="59"/>
      <c r="G18" s="59"/>
      <c r="H18" s="59"/>
      <c r="I18" s="63"/>
    </row>
    <row r="19" spans="1:11" s="1" customFormat="1" ht="16.5" hidden="1" thickTop="1" thickBot="1" x14ac:dyDescent="0.25">
      <c r="A19" s="138" t="s">
        <v>27</v>
      </c>
      <c r="B19" s="139"/>
      <c r="C19" s="139"/>
      <c r="D19" s="140"/>
      <c r="E19" s="43"/>
      <c r="F19" s="39"/>
      <c r="G19" s="39"/>
      <c r="H19" s="39"/>
      <c r="I19" s="42"/>
    </row>
    <row r="20" spans="1:11" s="3" customFormat="1" ht="16.5" hidden="1" thickTop="1" thickBot="1" x14ac:dyDescent="0.3">
      <c r="A20" s="55"/>
      <c r="B20" s="61"/>
      <c r="C20" s="9"/>
      <c r="D20" s="10"/>
      <c r="E20" s="62"/>
      <c r="F20" s="12"/>
      <c r="G20" s="13"/>
      <c r="H20" s="14"/>
      <c r="I20" s="37"/>
    </row>
    <row r="21" spans="1:11" s="3" customFormat="1" ht="16.5" hidden="1" thickTop="1" thickBot="1" x14ac:dyDescent="0.3">
      <c r="A21" s="55"/>
      <c r="B21" s="61"/>
      <c r="C21" s="9"/>
      <c r="D21" s="10"/>
      <c r="E21" s="62"/>
      <c r="F21" s="12"/>
      <c r="G21" s="13"/>
      <c r="H21" s="14"/>
      <c r="I21" s="37"/>
    </row>
    <row r="22" spans="1:11" s="3" customFormat="1" ht="13.5" hidden="1" customHeight="1" thickBot="1" x14ac:dyDescent="0.25">
      <c r="A22" s="7"/>
      <c r="B22" s="61"/>
      <c r="C22" s="9"/>
      <c r="D22" s="10"/>
      <c r="E22" s="11"/>
      <c r="F22" s="12"/>
      <c r="G22" s="13"/>
      <c r="H22" s="14"/>
      <c r="I22" s="37"/>
    </row>
    <row r="23" spans="1:11" s="3" customFormat="1" ht="13.5" hidden="1" customHeight="1" x14ac:dyDescent="0.2">
      <c r="A23" s="7"/>
      <c r="B23" s="61"/>
      <c r="C23" s="9"/>
      <c r="D23" s="10"/>
      <c r="E23" s="11"/>
      <c r="F23" s="12"/>
      <c r="G23" s="13"/>
      <c r="H23" s="14"/>
      <c r="I23" s="37"/>
    </row>
    <row r="24" spans="1:11" s="3" customFormat="1" ht="16.5" hidden="1" thickTop="1" thickBot="1" x14ac:dyDescent="0.25">
      <c r="A24" s="7"/>
      <c r="B24" s="61"/>
      <c r="C24" s="9"/>
      <c r="D24" s="10"/>
      <c r="E24" s="11"/>
      <c r="F24" s="12"/>
      <c r="G24" s="13"/>
      <c r="H24" s="14"/>
      <c r="I24" s="31"/>
    </row>
    <row r="25" spans="1:11" s="3" customFormat="1" ht="16.5" hidden="1" thickTop="1" thickBot="1" x14ac:dyDescent="0.25">
      <c r="A25" s="7"/>
      <c r="B25" s="61"/>
      <c r="C25" s="9"/>
      <c r="D25" s="10"/>
      <c r="E25" s="11"/>
      <c r="F25" s="12"/>
      <c r="G25" s="13"/>
      <c r="H25" s="14"/>
      <c r="I25" s="37"/>
      <c r="J25" s="48"/>
      <c r="K25" s="48"/>
    </row>
    <row r="26" spans="1:11" s="3" customFormat="1" ht="16.5" hidden="1" thickTop="1" thickBot="1" x14ac:dyDescent="0.25">
      <c r="A26" s="7"/>
      <c r="B26" s="61"/>
      <c r="C26" s="9"/>
      <c r="D26" s="10"/>
      <c r="E26" s="11"/>
      <c r="F26" s="12"/>
      <c r="G26" s="13"/>
      <c r="H26" s="14"/>
      <c r="I26" s="37"/>
      <c r="J26" s="48"/>
      <c r="K26" s="48"/>
    </row>
    <row r="27" spans="1:11" s="3" customFormat="1" ht="16.5" hidden="1" thickTop="1" thickBot="1" x14ac:dyDescent="0.25">
      <c r="A27" s="7"/>
      <c r="B27" s="61"/>
      <c r="C27" s="9"/>
      <c r="D27" s="10"/>
      <c r="E27" s="11"/>
      <c r="F27" s="12"/>
      <c r="G27" s="13"/>
      <c r="H27" s="14"/>
      <c r="I27" s="37"/>
      <c r="J27" s="48"/>
      <c r="K27" s="48"/>
    </row>
    <row r="28" spans="1:11" s="1" customFormat="1" ht="16.5" hidden="1" thickTop="1" thickBot="1" x14ac:dyDescent="0.25">
      <c r="A28" s="127" t="s">
        <v>21</v>
      </c>
      <c r="B28" s="141"/>
      <c r="C28" s="141"/>
      <c r="D28" s="142"/>
      <c r="E28" s="58">
        <f>SUM(E20:E27)</f>
        <v>0</v>
      </c>
      <c r="F28" s="59"/>
      <c r="G28" s="59"/>
      <c r="H28" s="59"/>
      <c r="I28" s="60"/>
    </row>
    <row r="29" spans="1:11" s="1" customFormat="1" ht="12" customHeight="1" thickTop="1" x14ac:dyDescent="0.2">
      <c r="A29" s="138" t="s">
        <v>28</v>
      </c>
      <c r="B29" s="139"/>
      <c r="C29" s="139"/>
      <c r="D29" s="140"/>
      <c r="E29" s="40"/>
      <c r="F29" s="39"/>
      <c r="G29" s="39"/>
      <c r="H29" s="39"/>
      <c r="I29" s="41"/>
    </row>
    <row r="30" spans="1:11" s="3" customFormat="1" ht="12.75" customHeight="1" x14ac:dyDescent="0.2">
      <c r="A30" s="7">
        <v>7</v>
      </c>
      <c r="B30" s="61" t="s">
        <v>133</v>
      </c>
      <c r="C30" s="9" t="s">
        <v>134</v>
      </c>
      <c r="D30" s="10" t="s">
        <v>135</v>
      </c>
      <c r="E30" s="11">
        <v>7080</v>
      </c>
      <c r="F30" s="12" t="s">
        <v>38</v>
      </c>
      <c r="G30" s="13">
        <v>44140</v>
      </c>
      <c r="H30" s="14">
        <v>44144</v>
      </c>
      <c r="I30" s="37"/>
    </row>
    <row r="31" spans="1:11" s="3" customFormat="1" ht="12.75" customHeight="1" x14ac:dyDescent="0.2">
      <c r="A31" s="7">
        <v>8</v>
      </c>
      <c r="B31" s="61" t="s">
        <v>136</v>
      </c>
      <c r="C31" s="9" t="s">
        <v>85</v>
      </c>
      <c r="D31" s="10" t="s">
        <v>137</v>
      </c>
      <c r="E31" s="11">
        <v>1770</v>
      </c>
      <c r="F31" s="12" t="s">
        <v>38</v>
      </c>
      <c r="G31" s="13">
        <v>44158</v>
      </c>
      <c r="H31" s="14">
        <v>44158</v>
      </c>
      <c r="I31" s="37"/>
    </row>
    <row r="32" spans="1:11" s="3" customFormat="1" ht="12.75" customHeight="1" x14ac:dyDescent="0.2">
      <c r="A32" s="7">
        <v>9</v>
      </c>
      <c r="B32" s="61" t="s">
        <v>138</v>
      </c>
      <c r="C32" s="9" t="s">
        <v>139</v>
      </c>
      <c r="D32" s="10" t="s">
        <v>140</v>
      </c>
      <c r="E32" s="11">
        <v>6399.99</v>
      </c>
      <c r="F32" s="12" t="s">
        <v>38</v>
      </c>
      <c r="G32" s="13">
        <v>44154</v>
      </c>
      <c r="H32" s="14">
        <v>44158</v>
      </c>
      <c r="I32" s="37"/>
    </row>
    <row r="33" spans="1:11" s="3" customFormat="1" ht="12.75" customHeight="1" x14ac:dyDescent="0.2">
      <c r="A33" s="7">
        <v>10</v>
      </c>
      <c r="B33" s="61" t="s">
        <v>141</v>
      </c>
      <c r="C33" s="9" t="s">
        <v>142</v>
      </c>
      <c r="D33" s="10" t="s">
        <v>143</v>
      </c>
      <c r="E33" s="11">
        <v>165497.84</v>
      </c>
      <c r="F33" s="12" t="s">
        <v>38</v>
      </c>
      <c r="G33" s="13">
        <v>44133</v>
      </c>
      <c r="H33" s="14">
        <v>44159</v>
      </c>
      <c r="I33" s="37"/>
    </row>
    <row r="34" spans="1:11" s="3" customFormat="1" ht="12.75" customHeight="1" thickBot="1" x14ac:dyDescent="0.25">
      <c r="A34" s="7">
        <v>11</v>
      </c>
      <c r="B34" s="61" t="s">
        <v>144</v>
      </c>
      <c r="C34" s="9" t="s">
        <v>40</v>
      </c>
      <c r="D34" s="10" t="s">
        <v>145</v>
      </c>
      <c r="E34" s="11">
        <v>8990</v>
      </c>
      <c r="F34" s="12" t="s">
        <v>38</v>
      </c>
      <c r="G34" s="13">
        <v>43908</v>
      </c>
      <c r="H34" s="14">
        <v>44160</v>
      </c>
      <c r="I34" s="37"/>
    </row>
    <row r="35" spans="1:11" s="3" customFormat="1" ht="13.5" hidden="1" customHeight="1" thickBot="1" x14ac:dyDescent="0.25">
      <c r="A35" s="7">
        <v>8</v>
      </c>
      <c r="B35" s="61"/>
      <c r="C35" s="9"/>
      <c r="D35" s="10"/>
      <c r="E35" s="11"/>
      <c r="F35" s="12"/>
      <c r="G35" s="13"/>
      <c r="H35" s="14"/>
      <c r="I35" s="37"/>
    </row>
    <row r="36" spans="1:11" s="3" customFormat="1" ht="13.5" hidden="1" customHeight="1" x14ac:dyDescent="0.2">
      <c r="A36" s="7">
        <v>9</v>
      </c>
      <c r="B36" s="61"/>
      <c r="C36" s="9"/>
      <c r="D36" s="10"/>
      <c r="E36" s="11"/>
      <c r="F36" s="12"/>
      <c r="G36" s="13"/>
      <c r="H36" s="14"/>
      <c r="I36" s="37"/>
    </row>
    <row r="37" spans="1:11" s="3" customFormat="1" ht="16.5" hidden="1" customHeight="1" x14ac:dyDescent="0.2">
      <c r="A37" s="7">
        <v>10</v>
      </c>
      <c r="B37" s="61"/>
      <c r="C37" s="9"/>
      <c r="D37" s="10"/>
      <c r="E37" s="11"/>
      <c r="F37" s="12"/>
      <c r="G37" s="13"/>
      <c r="H37" s="14"/>
      <c r="I37" s="31"/>
    </row>
    <row r="38" spans="1:11" s="3" customFormat="1" ht="15.75" hidden="1" thickBot="1" x14ac:dyDescent="0.25">
      <c r="A38" s="7">
        <v>11</v>
      </c>
      <c r="B38" s="61"/>
      <c r="C38" s="9"/>
      <c r="D38" s="10"/>
      <c r="E38" s="11"/>
      <c r="F38" s="12"/>
      <c r="G38" s="13"/>
      <c r="H38" s="14"/>
      <c r="I38" s="31"/>
    </row>
    <row r="39" spans="1:11" s="3" customFormat="1" ht="15.75" hidden="1" thickBot="1" x14ac:dyDescent="0.25">
      <c r="A39" s="7">
        <v>12</v>
      </c>
      <c r="B39" s="61"/>
      <c r="C39" s="9"/>
      <c r="D39" s="10"/>
      <c r="E39" s="11"/>
      <c r="F39" s="12"/>
      <c r="G39" s="13"/>
      <c r="H39" s="14"/>
      <c r="I39" s="31"/>
    </row>
    <row r="40" spans="1:11" s="3" customFormat="1" ht="15.75" hidden="1" thickBot="1" x14ac:dyDescent="0.25">
      <c r="A40" s="7">
        <v>13</v>
      </c>
      <c r="B40" s="61"/>
      <c r="C40" s="9"/>
      <c r="D40" s="10"/>
      <c r="E40" s="11"/>
      <c r="F40" s="12"/>
      <c r="G40" s="13"/>
      <c r="H40" s="14"/>
      <c r="I40" s="37"/>
      <c r="J40" s="48"/>
      <c r="K40" s="48"/>
    </row>
    <row r="41" spans="1:11" s="3" customFormat="1" ht="15.75" hidden="1" thickBot="1" x14ac:dyDescent="0.25">
      <c r="A41" s="7">
        <v>14</v>
      </c>
      <c r="B41" s="61"/>
      <c r="C41" s="9"/>
      <c r="D41" s="10"/>
      <c r="E41" s="11"/>
      <c r="F41" s="12"/>
      <c r="G41" s="13"/>
      <c r="H41" s="14"/>
      <c r="I41" s="37"/>
      <c r="J41" s="48"/>
      <c r="K41" s="48"/>
    </row>
    <row r="42" spans="1:11" s="3" customFormat="1" ht="15.75" hidden="1" thickBot="1" x14ac:dyDescent="0.25">
      <c r="A42" s="7"/>
      <c r="B42" s="61"/>
      <c r="C42" s="9"/>
      <c r="D42" s="10"/>
      <c r="E42" s="11"/>
      <c r="F42" s="12" t="s">
        <v>38</v>
      </c>
      <c r="G42" s="13"/>
      <c r="H42" s="14"/>
      <c r="I42" s="37"/>
      <c r="J42" s="48"/>
      <c r="K42" s="48"/>
    </row>
    <row r="43" spans="1:11" s="3" customFormat="1" ht="15.75" hidden="1" thickBot="1" x14ac:dyDescent="0.25">
      <c r="A43" s="7"/>
      <c r="B43" s="61"/>
      <c r="C43" s="9"/>
      <c r="D43" s="10"/>
      <c r="E43" s="11"/>
      <c r="F43" s="12" t="s">
        <v>38</v>
      </c>
      <c r="G43" s="13"/>
      <c r="H43" s="14"/>
      <c r="I43" s="37"/>
      <c r="J43" s="48"/>
      <c r="K43" s="48"/>
    </row>
    <row r="44" spans="1:11" s="3" customFormat="1" ht="15.75" hidden="1" thickBot="1" x14ac:dyDescent="0.25">
      <c r="A44" s="7"/>
      <c r="B44" s="61"/>
      <c r="C44" s="9"/>
      <c r="D44" s="10"/>
      <c r="E44" s="11"/>
      <c r="F44" s="12" t="s">
        <v>38</v>
      </c>
      <c r="G44" s="13"/>
      <c r="H44" s="14"/>
      <c r="I44" s="37"/>
      <c r="J44" s="48"/>
      <c r="K44" s="48"/>
    </row>
    <row r="45" spans="1:11" s="3" customFormat="1" ht="15.75" hidden="1" thickBot="1" x14ac:dyDescent="0.25">
      <c r="A45" s="7"/>
      <c r="B45" s="61"/>
      <c r="C45" s="9"/>
      <c r="D45" s="10"/>
      <c r="E45" s="11"/>
      <c r="F45" s="12" t="s">
        <v>38</v>
      </c>
      <c r="G45" s="13"/>
      <c r="H45" s="14"/>
      <c r="I45" s="37"/>
      <c r="J45" s="48"/>
      <c r="K45" s="48"/>
    </row>
    <row r="46" spans="1:11" s="3" customFormat="1" ht="15.75" hidden="1" thickBot="1" x14ac:dyDescent="0.25">
      <c r="A46" s="7"/>
      <c r="B46" s="61"/>
      <c r="C46" s="9"/>
      <c r="D46" s="10"/>
      <c r="E46" s="11"/>
      <c r="F46" s="12"/>
      <c r="G46" s="13"/>
      <c r="H46" s="14"/>
      <c r="I46" s="37"/>
      <c r="J46" s="48"/>
      <c r="K46" s="48"/>
    </row>
    <row r="47" spans="1:11" s="3" customFormat="1" ht="15.75" hidden="1" thickBot="1" x14ac:dyDescent="0.25">
      <c r="A47" s="7"/>
      <c r="B47" s="61"/>
      <c r="C47" s="9"/>
      <c r="D47" s="10"/>
      <c r="E47" s="11"/>
      <c r="F47" s="12"/>
      <c r="G47" s="13"/>
      <c r="H47" s="14"/>
      <c r="I47" s="37"/>
      <c r="J47" s="48"/>
      <c r="K47" s="48"/>
    </row>
    <row r="48" spans="1:11" s="3" customFormat="1" ht="15.75" hidden="1" thickBot="1" x14ac:dyDescent="0.25">
      <c r="A48" s="7"/>
      <c r="B48" s="61"/>
      <c r="C48" s="9"/>
      <c r="D48" s="10"/>
      <c r="E48" s="11"/>
      <c r="F48" s="12"/>
      <c r="G48" s="13"/>
      <c r="H48" s="14"/>
      <c r="I48" s="37"/>
      <c r="J48" s="48"/>
      <c r="K48" s="48"/>
    </row>
    <row r="49" spans="1:11" s="3" customFormat="1" ht="15.75" hidden="1" thickBot="1" x14ac:dyDescent="0.25">
      <c r="A49" s="7"/>
      <c r="B49" s="61"/>
      <c r="C49" s="9"/>
      <c r="D49" s="10"/>
      <c r="E49" s="11"/>
      <c r="F49" s="12"/>
      <c r="G49" s="13"/>
      <c r="H49" s="14"/>
      <c r="I49" s="37"/>
      <c r="J49" s="48"/>
      <c r="K49" s="48"/>
    </row>
    <row r="50" spans="1:11" s="3" customFormat="1" ht="15.75" hidden="1" thickBot="1" x14ac:dyDescent="0.25">
      <c r="A50" s="7">
        <f t="shared" ref="A50" si="1">A49+1</f>
        <v>1</v>
      </c>
      <c r="B50" s="61"/>
      <c r="C50" s="9"/>
      <c r="D50" s="10"/>
      <c r="E50" s="11"/>
      <c r="F50" s="12" t="s">
        <v>38</v>
      </c>
      <c r="G50" s="13"/>
      <c r="H50" s="14"/>
      <c r="I50" s="37"/>
    </row>
    <row r="51" spans="1:11" s="1" customFormat="1" ht="17.25" customHeight="1" thickTop="1" thickBot="1" x14ac:dyDescent="0.25">
      <c r="A51" s="143" t="s">
        <v>25</v>
      </c>
      <c r="B51" s="144"/>
      <c r="C51" s="144"/>
      <c r="D51" s="145"/>
      <c r="E51" s="64">
        <f>SUM(E30:E35)</f>
        <v>189737.83</v>
      </c>
      <c r="F51" s="59"/>
      <c r="G51" s="59"/>
      <c r="H51" s="59" t="s">
        <v>21</v>
      </c>
      <c r="I51" s="65"/>
    </row>
    <row r="52" spans="1:11" ht="18.75" customHeight="1" thickBot="1" x14ac:dyDescent="0.3">
      <c r="A52" s="66"/>
      <c r="B52" s="67"/>
      <c r="C52" s="67"/>
      <c r="D52" s="68" t="s">
        <v>30</v>
      </c>
      <c r="E52" s="69">
        <f>E13+E18+E28+E51</f>
        <v>240928.83</v>
      </c>
      <c r="F52" s="67"/>
      <c r="G52" s="67"/>
      <c r="H52" s="67"/>
      <c r="I52" s="70"/>
    </row>
    <row r="53" spans="1:11" ht="1.5" customHeight="1" thickBot="1" x14ac:dyDescent="0.3">
      <c r="A53" s="71"/>
      <c r="B53" s="72"/>
      <c r="C53" s="72"/>
      <c r="D53" s="73"/>
      <c r="E53" s="74"/>
      <c r="F53" s="72"/>
      <c r="G53" s="72"/>
      <c r="H53" s="72"/>
      <c r="I53" s="72"/>
    </row>
    <row r="54" spans="1:11" ht="87.75" customHeight="1" x14ac:dyDescent="0.25">
      <c r="A54" s="46"/>
      <c r="B54" s="47"/>
      <c r="C54" s="48" t="s">
        <v>21</v>
      </c>
      <c r="D54" s="49" t="s">
        <v>14</v>
      </c>
      <c r="E54" s="6"/>
      <c r="F54" s="6"/>
      <c r="G54" s="50" t="s">
        <v>39</v>
      </c>
      <c r="H54" s="6"/>
      <c r="I54" s="6"/>
    </row>
    <row r="55" spans="1:11" ht="18.75" customHeight="1" x14ac:dyDescent="0.25">
      <c r="A55" s="136"/>
      <c r="B55" s="136"/>
      <c r="C55" s="6"/>
      <c r="D55" s="81" t="s">
        <v>15</v>
      </c>
      <c r="E55" s="6"/>
      <c r="F55" s="137" t="s">
        <v>35</v>
      </c>
      <c r="G55" s="137"/>
      <c r="H55" s="137"/>
      <c r="I55" s="137"/>
    </row>
    <row r="56" spans="1:11" x14ac:dyDescent="0.25">
      <c r="A56" s="75"/>
      <c r="B56" s="33"/>
      <c r="C56" s="6"/>
      <c r="D56" s="6"/>
      <c r="E56" s="6"/>
      <c r="F56" s="6"/>
      <c r="G56" s="6"/>
      <c r="H56" s="6"/>
      <c r="I56" s="6"/>
    </row>
    <row r="57" spans="1:11" x14ac:dyDescent="0.25">
      <c r="A57" s="75"/>
      <c r="B57" s="6"/>
      <c r="C57" s="6"/>
      <c r="D57" s="6"/>
      <c r="E57" s="6"/>
      <c r="F57" s="6"/>
      <c r="G57" s="6"/>
      <c r="H57" s="6"/>
      <c r="I57" s="6"/>
    </row>
    <row r="58" spans="1:11" x14ac:dyDescent="0.25">
      <c r="A58" s="75"/>
      <c r="B58" s="6"/>
      <c r="C58" s="6"/>
      <c r="D58" s="6"/>
      <c r="E58" s="6"/>
      <c r="F58" s="6"/>
      <c r="G58" s="6"/>
      <c r="H58" s="6"/>
      <c r="I58" s="6"/>
    </row>
    <row r="59" spans="1:11" x14ac:dyDescent="0.25">
      <c r="A59" s="75"/>
      <c r="B59" s="6"/>
      <c r="C59" s="6"/>
      <c r="D59" s="6"/>
      <c r="E59" s="6"/>
      <c r="F59" s="6"/>
      <c r="G59" s="6"/>
      <c r="H59" s="6"/>
      <c r="I59" s="6"/>
    </row>
    <row r="60" spans="1:11" x14ac:dyDescent="0.25">
      <c r="A60" s="75"/>
      <c r="B60" s="6"/>
      <c r="C60" s="6"/>
      <c r="D60" s="6"/>
      <c r="E60" s="6"/>
      <c r="F60" s="6"/>
      <c r="G60" s="6"/>
      <c r="H60" s="6"/>
      <c r="I60" s="6"/>
    </row>
    <row r="61" spans="1:11" x14ac:dyDescent="0.25">
      <c r="A61" s="75"/>
      <c r="B61" s="6"/>
      <c r="C61" s="6"/>
      <c r="D61" s="6"/>
      <c r="E61" s="6"/>
      <c r="F61" s="6"/>
      <c r="G61" s="6"/>
      <c r="H61" s="6"/>
      <c r="I61" s="6"/>
    </row>
    <row r="62" spans="1:11" x14ac:dyDescent="0.25">
      <c r="A62" s="75"/>
      <c r="B62" s="6"/>
      <c r="C62" s="6"/>
      <c r="D62" s="6"/>
      <c r="E62" s="6"/>
      <c r="F62" s="6"/>
      <c r="G62" s="6"/>
      <c r="H62" s="6"/>
      <c r="I62" s="6"/>
    </row>
    <row r="63" spans="1:11" x14ac:dyDescent="0.25">
      <c r="A63" s="75"/>
      <c r="B63" s="6"/>
      <c r="C63" s="6"/>
      <c r="D63" s="6"/>
      <c r="E63" s="6"/>
      <c r="F63" s="6"/>
      <c r="G63" s="6"/>
      <c r="H63" s="6"/>
      <c r="I63" s="6"/>
    </row>
    <row r="64" spans="1:11" x14ac:dyDescent="0.25">
      <c r="A64" s="75"/>
      <c r="B64" s="6"/>
      <c r="C64" s="6"/>
      <c r="D64" s="6"/>
      <c r="E64" s="6"/>
      <c r="F64" s="6"/>
      <c r="G64" s="6"/>
      <c r="H64" s="6"/>
      <c r="I64" s="6"/>
    </row>
  </sheetData>
  <mergeCells count="14">
    <mergeCell ref="A55:B55"/>
    <mergeCell ref="F55:I55"/>
    <mergeCell ref="A14:D14"/>
    <mergeCell ref="A18:D18"/>
    <mergeCell ref="A19:D19"/>
    <mergeCell ref="A28:D28"/>
    <mergeCell ref="A29:D29"/>
    <mergeCell ref="A51:D51"/>
    <mergeCell ref="A13:D1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FEB</vt:lpstr>
      <vt:lpstr>FEB 2020</vt:lpstr>
      <vt:lpstr>MARZO 2020</vt:lpstr>
      <vt:lpstr>JUNIO 2020 </vt:lpstr>
      <vt:lpstr>JULIO 2020  </vt:lpstr>
      <vt:lpstr>AGOSTO 2020</vt:lpstr>
      <vt:lpstr>SEPTIEMBRE 2020</vt:lpstr>
      <vt:lpstr>OCTUBRE 2020 </vt:lpstr>
      <vt:lpstr>NOVIEMBRE 2020 </vt:lpstr>
      <vt:lpstr>DICIEMBRE 2020 </vt:lpstr>
      <vt:lpstr>ENERO 2021</vt:lpstr>
      <vt:lpstr>FEBRERO 2021 </vt:lpstr>
      <vt:lpstr>MARZO 2021  </vt:lpstr>
      <vt:lpstr>MAYO 2021</vt:lpstr>
      <vt:lpstr>JUNIO 2021</vt:lpstr>
      <vt:lpstr>JULIO 2021 </vt:lpstr>
      <vt:lpstr>AGOSTO 2021</vt:lpstr>
      <vt:lpstr>NOVIEMBRE 2021 </vt:lpstr>
      <vt:lpstr>DICIEMBRE 2021</vt:lpstr>
      <vt:lpstr>ENERO 2022</vt:lpstr>
      <vt:lpstr>FEBRERO 2022</vt:lpstr>
      <vt:lpstr>'AGOSTO 2020'!Títulos_a_imprimir</vt:lpstr>
      <vt:lpstr>'AGOSTO 2021'!Títulos_a_imprimir</vt:lpstr>
      <vt:lpstr>'DICIEMBRE 2020 '!Títulos_a_imprimir</vt:lpstr>
      <vt:lpstr>'DICIEMBRE 2021'!Títulos_a_imprimir</vt:lpstr>
      <vt:lpstr>'ENERO 2021'!Títulos_a_imprimir</vt:lpstr>
      <vt:lpstr>'ENERO 2022'!Títulos_a_imprimir</vt:lpstr>
      <vt:lpstr>FEB!Títulos_a_imprimir</vt:lpstr>
      <vt:lpstr>'FEB 2020'!Títulos_a_imprimir</vt:lpstr>
      <vt:lpstr>'FEBRERO 2021 '!Títulos_a_imprimir</vt:lpstr>
      <vt:lpstr>'FEBRERO 2022'!Títulos_a_imprimir</vt:lpstr>
      <vt:lpstr>'JULIO 2020  '!Títulos_a_imprimir</vt:lpstr>
      <vt:lpstr>'JULIO 2021 '!Títulos_a_imprimir</vt:lpstr>
      <vt:lpstr>'JUNIO 2020 '!Títulos_a_imprimir</vt:lpstr>
      <vt:lpstr>'JUNIO 2021'!Títulos_a_imprimir</vt:lpstr>
      <vt:lpstr>'MARZO 2020'!Títulos_a_imprimir</vt:lpstr>
      <vt:lpstr>'MARZO 2021  '!Títulos_a_imprimir</vt:lpstr>
      <vt:lpstr>'MAYO 2021'!Títulos_a_imprimir</vt:lpstr>
      <vt:lpstr>'NOVIEMBRE 2020 '!Títulos_a_imprimir</vt:lpstr>
      <vt:lpstr>'NOVIEMBRE 2021 '!Títulos_a_imprimir</vt:lpstr>
      <vt:lpstr>'OCTUBRE 2020 '!Títulos_a_imprimir</vt:lpstr>
      <vt:lpstr>'SEPTIEMBRE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Acceso Informacion</cp:lastModifiedBy>
  <cp:lastPrinted>2022-03-07T19:32:33Z</cp:lastPrinted>
  <dcterms:created xsi:type="dcterms:W3CDTF">2013-05-13T19:12:51Z</dcterms:created>
  <dcterms:modified xsi:type="dcterms:W3CDTF">2022-03-09T19:17:13Z</dcterms:modified>
</cp:coreProperties>
</file>