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435"/>
  </bookViews>
  <sheets>
    <sheet name="2026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7" l="1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7" i="7"/>
  <c r="AG92" i="7" l="1"/>
  <c r="AB26" i="7"/>
  <c r="Y26" i="7"/>
</calcChain>
</file>

<file path=xl/comments1.xml><?xml version="1.0" encoding="utf-8"?>
<comments xmlns="http://schemas.openxmlformats.org/spreadsheetml/2006/main">
  <authors>
    <author>tc={7F3D7A0E-C932-4AB3-9B26-DE318C6F847E}</author>
    <author>tc={C518F1C5-D6C0-463D-89D4-96760C4A9C12}</author>
    <author>tc={0C7CBC95-F88B-4E8E-AAAC-CB51BCF524FC}</author>
    <author>tc={694008FE-95C1-4B01-BC61-FAD68A37012D}</author>
    <author>tc={6306B8FB-EB53-4A59-BDC0-32B548142333}</author>
    <author>tc={FD1EA2BD-52D8-4803-8578-FC4255A353F7}</author>
    <author>tc={D7E76A8A-A9D7-4FB6-9D10-9C9781E2DB60}</author>
    <author>tc={1C20262B-34B2-4297-98C5-593E2A917386}</author>
    <author>tc={D3D30103-0318-4809-A92F-DA341638BB9E}</author>
  </authors>
  <commentList>
    <comment ref="E2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G28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H28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I28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J28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346 tapa dura y 1 versión clásica.</t>
        </r>
      </text>
    </comment>
    <comment ref="K28" authorId="6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L28" authorId="7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  <comment ref="M28" authorId="8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343 tapa dura y 1 versión clásica.</t>
        </r>
      </text>
    </comment>
  </commentList>
</comments>
</file>

<file path=xl/sharedStrings.xml><?xml version="1.0" encoding="utf-8"?>
<sst xmlns="http://schemas.openxmlformats.org/spreadsheetml/2006/main" count="314" uniqueCount="213">
  <si>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</si>
  <si>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</si>
  <si>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</si>
  <si>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</si>
  <si>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</si>
  <si>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</si>
  <si>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</si>
  <si>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</si>
  <si>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</si>
  <si>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Proyecto de Ley</t>
  </si>
  <si>
    <t>LIBROS</t>
  </si>
  <si>
    <t>Apuntes de Rosa Duarte</t>
  </si>
  <si>
    <t>Duarte y la Historia</t>
  </si>
  <si>
    <t>Episodios Duartianos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</si>
  <si>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</si>
  <si>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</si>
  <si>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</si>
  <si>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</si>
  <si>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</si>
  <si>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</si>
  <si>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</si>
  <si>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</si>
  <si>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Cartila Día de Duarte</t>
  </si>
  <si>
    <t>No.</t>
  </si>
  <si>
    <t>Tamaño 4x6</t>
  </si>
  <si>
    <t>Tamaño 3x4</t>
  </si>
  <si>
    <t>OTROS</t>
  </si>
  <si>
    <t>Recorrido Histórico</t>
  </si>
  <si>
    <t>Bumper Stickers</t>
  </si>
  <si>
    <t>Revista Páginas Duartianas</t>
  </si>
  <si>
    <t>No.41</t>
  </si>
  <si>
    <t>Rosa Duarte</t>
  </si>
  <si>
    <t>Duarte entre Escolares</t>
  </si>
  <si>
    <t>Heroísmo y Edentidad</t>
  </si>
  <si>
    <t>No.42</t>
  </si>
  <si>
    <t>Leyes Patrioticas</t>
  </si>
  <si>
    <t>Triada padres de la patria</t>
  </si>
  <si>
    <t>Bolsos institucionales (kits)</t>
  </si>
  <si>
    <t>De gala</t>
  </si>
  <si>
    <t>Banderines de vehiculos</t>
  </si>
  <si>
    <t>Tamaño 10x15</t>
  </si>
  <si>
    <t>Volante "Quienes Somos"?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</si>
  <si>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</si>
  <si>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</si>
  <si>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</si>
  <si>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</si>
  <si>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</si>
  <si>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</si>
  <si>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</si>
  <si>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</si>
  <si>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</si>
  <si>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</si>
  <si>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ID011</t>
  </si>
  <si>
    <t>ID012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</si>
  <si>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</si>
  <si>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</si>
  <si>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</si>
  <si>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</si>
  <si>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</si>
  <si>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</si>
  <si>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</si>
  <si>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</si>
  <si>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</si>
  <si>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</si>
  <si>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</si>
  <si>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</si>
  <si>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</si>
  <si>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</si>
  <si>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</si>
  <si>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</si>
  <si>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</si>
  <si>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</si>
  <si>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</si>
  <si>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</si>
  <si>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</si>
  <si>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</si>
  <si>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</si>
  <si>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</si>
  <si>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</si>
  <si>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</si>
  <si>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</si>
  <si>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</si>
  <si>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</si>
  <si>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</si>
  <si>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</si>
  <si>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</si>
  <si>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</si>
  <si>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</si>
  <si>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</si>
  <si>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</si>
  <si>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</si>
  <si>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</si>
  <si>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</si>
  <si>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</si>
  <si>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</si>
  <si>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</si>
  <si>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</si>
  <si>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</si>
  <si>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</si>
  <si>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Enero</t>
  </si>
  <si>
    <t>El Deguello de Moca</t>
  </si>
  <si>
    <t>Simbologia Patriótica</t>
  </si>
  <si>
    <t>Febrero</t>
  </si>
  <si>
    <t>No.45</t>
  </si>
  <si>
    <t>Marzo</t>
  </si>
  <si>
    <t>Proyecto de Ley Fundamental de JPD</t>
  </si>
  <si>
    <t>ID058</t>
  </si>
  <si>
    <t>ID059</t>
  </si>
  <si>
    <t>ID060</t>
  </si>
  <si>
    <t>ID061</t>
  </si>
  <si>
    <t>BANDERAS DOMINICANAS</t>
  </si>
  <si>
    <t>LEYES / REGLAMENTOS</t>
  </si>
  <si>
    <t>BI</t>
  </si>
  <si>
    <t>Visión de Hostos sobre JPD</t>
  </si>
  <si>
    <t>Cronología y Rendición de Cuentas JPD</t>
  </si>
  <si>
    <t>Reglamento filiales y CD</t>
  </si>
  <si>
    <t>Cartilla Pensamiento Politico JPD</t>
  </si>
  <si>
    <t>ABRIL</t>
  </si>
  <si>
    <t>MAYO</t>
  </si>
  <si>
    <t>Marcos Evangelista Adón</t>
  </si>
  <si>
    <t>Generales Timoteo y Andrés Ogando</t>
  </si>
  <si>
    <t>ID063</t>
  </si>
  <si>
    <t>JUNIO</t>
  </si>
  <si>
    <t>JULIO</t>
  </si>
  <si>
    <t>AGOSTO</t>
  </si>
  <si>
    <t>SEPT.</t>
  </si>
  <si>
    <t xml:space="preserve"> </t>
  </si>
  <si>
    <t>OCT.</t>
  </si>
  <si>
    <t>NOV.</t>
  </si>
  <si>
    <t>DIC.</t>
  </si>
  <si>
    <t>Juan Pablo Duarte - Escritos</t>
  </si>
  <si>
    <t>Guerra de la Restauración e Indep.</t>
  </si>
  <si>
    <t>ENERO</t>
  </si>
  <si>
    <t>FEBRERO</t>
  </si>
  <si>
    <t>Tamaño 4x6 (de gala)</t>
  </si>
  <si>
    <t>MARZO</t>
  </si>
  <si>
    <t>General Candelario de la Rosa</t>
  </si>
  <si>
    <t>ID064</t>
  </si>
  <si>
    <t>FEB.</t>
  </si>
  <si>
    <t>ENE.</t>
  </si>
  <si>
    <t>Vicente Celestino Duarte</t>
  </si>
  <si>
    <t>No.48</t>
  </si>
  <si>
    <t>CANTIDAD</t>
  </si>
  <si>
    <t>Mujeres de la Trinitaria</t>
  </si>
  <si>
    <t>Duarte 25</t>
  </si>
  <si>
    <t xml:space="preserve">Ley 127-01 que declara al ID </t>
  </si>
  <si>
    <t>No.49</t>
  </si>
  <si>
    <t>Origen y Objetivos</t>
  </si>
  <si>
    <t>Duarte Militar</t>
  </si>
  <si>
    <t>Pensamiento Democrático de Duarte</t>
  </si>
  <si>
    <t>Constitución de la Republica</t>
  </si>
  <si>
    <t>No.51</t>
  </si>
  <si>
    <t>No.52</t>
  </si>
  <si>
    <t>Busto de Ramón Matías Mella</t>
  </si>
  <si>
    <t>Bustillos de JP Duarte (Banco Popular)</t>
  </si>
  <si>
    <t>BUSTOS</t>
  </si>
  <si>
    <t>PIN</t>
  </si>
  <si>
    <t>Miembros correspondientes, centros y filiales.</t>
  </si>
  <si>
    <t>Miembro de número</t>
  </si>
  <si>
    <t>Medallas conmemorativas 60 aniversario del Instituto Duartiano.</t>
  </si>
  <si>
    <t>T-SHIRT ESCUDO</t>
  </si>
  <si>
    <t>XXL</t>
  </si>
  <si>
    <t>XL</t>
  </si>
  <si>
    <t>L</t>
  </si>
  <si>
    <t>M</t>
  </si>
  <si>
    <t>S</t>
  </si>
  <si>
    <t>XS</t>
  </si>
  <si>
    <t>T-SHIRT ESCUESTRE</t>
  </si>
  <si>
    <t>T-SHIRT AUTOS</t>
  </si>
  <si>
    <t>ID074</t>
  </si>
  <si>
    <t>ID075</t>
  </si>
  <si>
    <t>ID076</t>
  </si>
  <si>
    <t>ID077</t>
  </si>
  <si>
    <t>ID078</t>
  </si>
  <si>
    <t>ID065</t>
  </si>
  <si>
    <t>ID066</t>
  </si>
  <si>
    <t>ID068</t>
  </si>
  <si>
    <t>ID069</t>
  </si>
  <si>
    <t>ID070</t>
  </si>
  <si>
    <t>ID071</t>
  </si>
  <si>
    <t>ID072</t>
  </si>
  <si>
    <t>ID073</t>
  </si>
  <si>
    <t>ID079</t>
  </si>
  <si>
    <t>ID080</t>
  </si>
  <si>
    <t>ID081</t>
  </si>
  <si>
    <t>ID082</t>
  </si>
  <si>
    <t>ID083</t>
  </si>
  <si>
    <t>ID084</t>
  </si>
  <si>
    <t>ID085</t>
  </si>
  <si>
    <t>ID086</t>
  </si>
  <si>
    <t>ID087</t>
  </si>
  <si>
    <t>ID088</t>
  </si>
  <si>
    <t>ID089</t>
  </si>
  <si>
    <t>Paraguas negro</t>
  </si>
  <si>
    <t>Paraguas blanco y azul</t>
  </si>
  <si>
    <t>31 de marsos 2026</t>
  </si>
  <si>
    <t>COD. DGCP</t>
  </si>
  <si>
    <t xml:space="preserve">UNIDAD </t>
  </si>
  <si>
    <t>DE MEDIDA</t>
  </si>
  <si>
    <t>UNITARIO</t>
  </si>
  <si>
    <t>COSTO</t>
  </si>
  <si>
    <t>TOTAL</t>
  </si>
  <si>
    <t>UD</t>
  </si>
  <si>
    <t xml:space="preserve">TOTAL </t>
  </si>
  <si>
    <t xml:space="preserve"> UD</t>
  </si>
  <si>
    <t>INSTITUTO DUARTIANO CAPITULO 5137</t>
  </si>
  <si>
    <t>José Pilía Moreno Duarte</t>
  </si>
  <si>
    <t xml:space="preserve">Enc. División financiera-Tesorero </t>
  </si>
  <si>
    <t>Lic. Marisela Ventura Santana</t>
  </si>
  <si>
    <t>Contadora</t>
  </si>
  <si>
    <t>Nota: el inventario tiene codigo interno, estamos en proceso con Digecog de implemetacion del Siab</t>
  </si>
  <si>
    <t>Control de Inventario  en Almacén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</si>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</sst>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4" xfId="0" applyFont="1" applyBorder="1"/>
    <xf numFmtId="0" fontId="4" fillId="0" borderId="36" xfId="0" applyFont="1" applyBorder="1"/>
    <xf numFmtId="0" fontId="4" fillId="0" borderId="3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6" xfId="0" applyFont="1" applyBorder="1"/>
    <xf numFmtId="164" fontId="6" fillId="0" borderId="26" xfId="0" applyNumberFormat="1" applyFont="1" applyBorder="1"/>
    <xf numFmtId="164" fontId="6" fillId="0" borderId="27" xfId="0" applyNumberFormat="1" applyFont="1" applyBorder="1"/>
    <xf numFmtId="0" fontId="6" fillId="0" borderId="27" xfId="0" applyFont="1" applyBorder="1"/>
    <xf numFmtId="0" fontId="6" fillId="0" borderId="13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2" xfId="0" applyFont="1" applyBorder="1"/>
    <xf numFmtId="164" fontId="6" fillId="0" borderId="16" xfId="0" applyNumberFormat="1" applyFont="1" applyBorder="1"/>
    <xf numFmtId="164" fontId="6" fillId="0" borderId="6" xfId="0" applyNumberFormat="1" applyFont="1" applyBorder="1"/>
    <xf numFmtId="0" fontId="6" fillId="0" borderId="6" xfId="0" applyFont="1" applyBorder="1"/>
    <xf numFmtId="0" fontId="6" fillId="0" borderId="16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2" xfId="0" applyFont="1" applyBorder="1"/>
    <xf numFmtId="164" fontId="6" fillId="0" borderId="19" xfId="0" applyNumberFormat="1" applyFont="1" applyBorder="1"/>
    <xf numFmtId="164" fontId="6" fillId="0" borderId="7" xfId="0" applyNumberFormat="1" applyFont="1" applyBorder="1"/>
    <xf numFmtId="0" fontId="6" fillId="0" borderId="7" xfId="0" applyFont="1" applyBorder="1"/>
    <xf numFmtId="0" fontId="6" fillId="0" borderId="19" xfId="0" applyFont="1" applyBorder="1"/>
    <xf numFmtId="0" fontId="6" fillId="0" borderId="5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34" xfId="0" applyFont="1" applyBorder="1"/>
    <xf numFmtId="164" fontId="6" fillId="0" borderId="37" xfId="0" applyNumberFormat="1" applyFont="1" applyBorder="1"/>
    <xf numFmtId="164" fontId="6" fillId="0" borderId="15" xfId="0" applyNumberFormat="1" applyFont="1" applyBorder="1"/>
    <xf numFmtId="164" fontId="6" fillId="0" borderId="5" xfId="0" applyNumberFormat="1" applyFont="1" applyBorder="1"/>
    <xf numFmtId="0" fontId="6" fillId="0" borderId="5" xfId="0" applyFont="1" applyBorder="1"/>
    <xf numFmtId="0" fontId="6" fillId="0" borderId="15" xfId="0" applyFont="1" applyBorder="1"/>
    <xf numFmtId="164" fontId="6" fillId="0" borderId="22" xfId="0" applyNumberFormat="1" applyFont="1" applyBorder="1"/>
    <xf numFmtId="0" fontId="6" fillId="0" borderId="21" xfId="0" applyFont="1" applyBorder="1" applyAlignment="1">
      <alignment horizontal="center"/>
    </xf>
    <xf numFmtId="0" fontId="6" fillId="0" borderId="35" xfId="0" applyFont="1" applyBorder="1"/>
    <xf numFmtId="164" fontId="6" fillId="0" borderId="35" xfId="0" applyNumberFormat="1" applyFont="1" applyBorder="1"/>
    <xf numFmtId="164" fontId="6" fillId="0" borderId="18" xfId="0" applyNumberFormat="1" applyFont="1" applyBorder="1"/>
    <xf numFmtId="164" fontId="6" fillId="0" borderId="21" xfId="0" applyNumberFormat="1" applyFont="1" applyBorder="1"/>
    <xf numFmtId="164" fontId="6" fillId="0" borderId="9" xfId="0" applyNumberFormat="1" applyFont="1" applyBorder="1"/>
    <xf numFmtId="0" fontId="6" fillId="0" borderId="43" xfId="0" applyFont="1" applyBorder="1"/>
    <xf numFmtId="164" fontId="6" fillId="0" borderId="17" xfId="0" applyNumberFormat="1" applyFont="1" applyBorder="1"/>
    <xf numFmtId="164" fontId="6" fillId="0" borderId="13" xfId="0" applyNumberFormat="1" applyFont="1" applyBorder="1"/>
    <xf numFmtId="0" fontId="6" fillId="0" borderId="8" xfId="0" applyFont="1" applyBorder="1"/>
    <xf numFmtId="0" fontId="6" fillId="0" borderId="28" xfId="0" applyFont="1" applyBorder="1" applyAlignment="1">
      <alignment horizontal="center"/>
    </xf>
    <xf numFmtId="0" fontId="6" fillId="0" borderId="33" xfId="0" applyFont="1" applyBorder="1"/>
    <xf numFmtId="164" fontId="6" fillId="0" borderId="0" xfId="0" applyNumberFormat="1" applyFont="1"/>
    <xf numFmtId="164" fontId="6" fillId="0" borderId="20" xfId="0" applyNumberFormat="1" applyFont="1" applyBorder="1"/>
    <xf numFmtId="164" fontId="6" fillId="0" borderId="28" xfId="0" applyNumberFormat="1" applyFont="1" applyBorder="1"/>
    <xf numFmtId="0" fontId="6" fillId="0" borderId="28" xfId="0" applyFont="1" applyBorder="1"/>
    <xf numFmtId="0" fontId="6" fillId="0" borderId="20" xfId="0" applyFont="1" applyBorder="1"/>
    <xf numFmtId="0" fontId="6" fillId="0" borderId="42" xfId="0" applyFont="1" applyBorder="1" applyAlignment="1">
      <alignment horizontal="center"/>
    </xf>
    <xf numFmtId="0" fontId="6" fillId="0" borderId="31" xfId="0" applyFont="1" applyBorder="1"/>
    <xf numFmtId="164" fontId="6" fillId="0" borderId="41" xfId="0" applyNumberFormat="1" applyFont="1" applyBorder="1"/>
    <xf numFmtId="0" fontId="6" fillId="0" borderId="13" xfId="0" applyFont="1" applyBorder="1" applyAlignment="1">
      <alignment horizontal="center"/>
    </xf>
    <xf numFmtId="164" fontId="6" fillId="0" borderId="23" xfId="0" applyNumberFormat="1" applyFont="1" applyBorder="1"/>
    <xf numFmtId="0" fontId="6" fillId="0" borderId="2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6" fillId="0" borderId="40" xfId="0" applyNumberFormat="1" applyFont="1" applyBorder="1"/>
    <xf numFmtId="164" fontId="6" fillId="0" borderId="30" xfId="0" applyNumberFormat="1" applyFont="1" applyBorder="1"/>
    <xf numFmtId="164" fontId="6" fillId="0" borderId="29" xfId="0" applyNumberFormat="1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9" xfId="0" applyFont="1" applyBorder="1" applyAlignment="1">
      <alignment horizontal="center"/>
    </xf>
    <xf numFmtId="0" fontId="6" fillId="0" borderId="45" xfId="0" applyFont="1" applyBorder="1"/>
    <xf numFmtId="164" fontId="6" fillId="0" borderId="47" xfId="0" applyNumberFormat="1" applyFont="1" applyBorder="1"/>
    <xf numFmtId="164" fontId="6" fillId="0" borderId="39" xfId="0" applyNumberFormat="1" applyFont="1" applyBorder="1"/>
    <xf numFmtId="0" fontId="6" fillId="0" borderId="39" xfId="0" applyFont="1" applyBorder="1"/>
    <xf numFmtId="0" fontId="6" fillId="0" borderId="51" xfId="0" applyFont="1" applyBorder="1"/>
    <xf numFmtId="0" fontId="6" fillId="0" borderId="37" xfId="0" applyFont="1" applyBorder="1"/>
    <xf numFmtId="164" fontId="6" fillId="0" borderId="12" xfId="0" applyNumberFormat="1" applyFont="1" applyBorder="1"/>
    <xf numFmtId="0" fontId="6" fillId="0" borderId="22" xfId="0" applyFont="1" applyBorder="1" applyAlignment="1">
      <alignment horizontal="left"/>
    </xf>
    <xf numFmtId="164" fontId="6" fillId="0" borderId="32" xfId="0" applyNumberFormat="1" applyFont="1" applyBorder="1"/>
    <xf numFmtId="0" fontId="6" fillId="0" borderId="46" xfId="0" applyFont="1" applyBorder="1"/>
    <xf numFmtId="164" fontId="6" fillId="0" borderId="48" xfId="0" applyNumberFormat="1" applyFont="1" applyBorder="1"/>
    <xf numFmtId="164" fontId="6" fillId="0" borderId="14" xfId="0" applyNumberFormat="1" applyFont="1" applyBorder="1"/>
    <xf numFmtId="0" fontId="6" fillId="0" borderId="14" xfId="0" applyFont="1" applyBorder="1"/>
    <xf numFmtId="0" fontId="6" fillId="0" borderId="10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wrapText="1"/>
    </xf>
    <xf numFmtId="0" fontId="6" fillId="0" borderId="51" xfId="0" applyFont="1" applyBorder="1" applyAlignment="1">
      <alignment horizontal="right" vertical="center" wrapText="1"/>
    </xf>
    <xf numFmtId="0" fontId="6" fillId="0" borderId="3" xfId="0" applyFont="1" applyBorder="1" applyAlignment="1">
      <alignment wrapText="1"/>
    </xf>
    <xf numFmtId="164" fontId="6" fillId="0" borderId="50" xfId="0" applyNumberFormat="1" applyFont="1" applyBorder="1"/>
    <xf numFmtId="164" fontId="6" fillId="0" borderId="49" xfId="0" applyNumberFormat="1" applyFont="1" applyBorder="1"/>
    <xf numFmtId="0" fontId="6" fillId="0" borderId="49" xfId="0" applyFont="1" applyBorder="1"/>
    <xf numFmtId="0" fontId="6" fillId="0" borderId="11" xfId="0" applyFont="1" applyBorder="1" applyAlignment="1">
      <alignment vertical="center" wrapText="1"/>
    </xf>
    <xf numFmtId="0" fontId="6" fillId="0" borderId="43" xfId="0" applyFont="1" applyBorder="1" applyAlignment="1">
      <alignment wrapText="1"/>
    </xf>
    <xf numFmtId="0" fontId="6" fillId="0" borderId="46" xfId="0" applyFont="1" applyBorder="1" applyAlignment="1">
      <alignment wrapText="1"/>
    </xf>
    <xf numFmtId="164" fontId="6" fillId="0" borderId="34" xfId="0" applyNumberFormat="1" applyFont="1" applyBorder="1"/>
    <xf numFmtId="0" fontId="6" fillId="0" borderId="38" xfId="0" applyFont="1" applyBorder="1" applyAlignment="1">
      <alignment horizontal="center"/>
    </xf>
    <xf numFmtId="0" fontId="6" fillId="0" borderId="21" xfId="0" applyFont="1" applyBorder="1"/>
    <xf numFmtId="0" fontId="6" fillId="0" borderId="18" xfId="0" applyFont="1" applyBorder="1"/>
    <xf numFmtId="0" fontId="6" fillId="0" borderId="17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4" fontId="6" fillId="0" borderId="13" xfId="0" applyNumberFormat="1" applyFont="1" applyBorder="1"/>
    <xf numFmtId="4" fontId="6" fillId="0" borderId="38" xfId="0" applyNumberFormat="1" applyFont="1" applyBorder="1"/>
    <xf numFmtId="4" fontId="4" fillId="0" borderId="52" xfId="0" applyNumberFormat="1" applyFont="1" applyBorder="1"/>
    <xf numFmtId="4" fontId="6" fillId="0" borderId="13" xfId="0" applyNumberFormat="1" applyFont="1" applyBorder="1" applyAlignment="1">
      <alignment horizontal="center"/>
    </xf>
    <xf numFmtId="4" fontId="6" fillId="0" borderId="3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/>
    <xf numFmtId="15" fontId="6" fillId="0" borderId="0" xfId="0" applyNumberFormat="1" applyFont="1"/>
    <xf numFmtId="0" fontId="1" fillId="0" borderId="0" xfId="0" applyFont="1" applyAlignment="1">
      <alignment horizontal="left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3086099</xdr:colOff>
      <xdr:row>0</xdr:row>
      <xdr:rowOff>55047</xdr:rowOff>
    </xdr:from>
    <xdr:to>
      <xdr:col>28</xdr:col>
      <xdr:colOff>971550</xdr:colOff>
      <xdr:row>4</xdr:row>
      <xdr:rowOff>114301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49" y="55047"/>
          <a:ext cx="971551" cy="1049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100</xdr:row>
      <xdr:rowOff>0</xdr:rowOff>
    </xdr:from>
    <xdr:to>
      <xdr:col>29</xdr:col>
      <xdr:colOff>657225</xdr:colOff>
      <xdr:row>108</xdr:row>
      <xdr:rowOff>142875</xdr:rowOff>
    </xdr:to>
    <xdr:pic>
      <xdr:nvPicPr>
        <xdr:cNvPr id="4" name="Imagen 3" descr="C:\Users\pilia\Documents\Received Files\SELL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4669750"/>
          <a:ext cx="164782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nior Torres" id="{73845148-47FB-4C2B-90C3-BE0D3349C124}" userId="d736fd5bce6e5a4c" providerId="Windows Live"/>
  <person displayName="[Est - IDS] AQUINO PORTES, FREDDY ALEJANDRO" id="{AE2B96B1-D227-49CE-BA71-9211A97EDF0A}" userId="S::1096319@est.intec.edu.do::348b77ae-c306-4ae5-b42e-d07f2a68dfb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C26" dT="2026-04-09T16:50:45.46" personId="{AE2B96B1-D227-49CE-BA71-9211A97EDF0A}" id="{685E652F-5100-4018-A374-8C249895DF63}">
    <text>192 en malas condiciones.</text>
  </threadedComment>
  <threadedComment ref="E28" dT="2021-10-05T15:57:21.56" personId="{73845148-47FB-4C2B-90C3-BE0D3349C124}" id="{7F3D7A0E-C932-4AB3-9B26-DE318C6F847E}">
    <text>379 tapa dura y 1 versión clásica.</text>
  </threadedComment>
  <threadedComment ref="F28" dT="2021-10-05T15:57:21.56" personId="{73845148-47FB-4C2B-90C3-BE0D3349C124}" id="{C518F1C5-D6C0-463D-89D4-96760C4A9C12}">
    <text>379 tapa dura y 1 versión clásica.</text>
  </threadedComment>
  <threadedComment ref="G28" dT="2021-10-05T15:57:21.56" personId="{73845148-47FB-4C2B-90C3-BE0D3349C124}" id="{0C7CBC95-F88B-4E8E-AAAC-CB51BCF524FC}">
    <text>352 tapa dura y 1 versión clásica.</text>
  </threadedComment>
  <threadedComment ref="H28" dT="2021-10-05T15:57:21.56" personId="{73845148-47FB-4C2B-90C3-BE0D3349C124}" id="{694008FE-95C1-4B01-BC61-FAD68A37012D}">
    <text>352 tapa dura y 1 versión clásica.</text>
  </threadedComment>
  <threadedComment ref="I28" dT="2021-10-05T15:57:21.56" personId="{73845148-47FB-4C2B-90C3-BE0D3349C124}" id="{6306B8FB-EB53-4A59-BDC0-32B548142333}">
    <text>346 tapa dura y 1 versión clásica.</text>
  </threadedComment>
  <threadedComment ref="J28" dT="2021-10-05T15:57:21.56" personId="{73845148-47FB-4C2B-90C3-BE0D3349C124}" id="{FD1EA2BD-52D8-4803-8578-FC4255A353F7}">
    <text>346 tapa dura y 1 versión clásica.</text>
  </threadedComment>
  <threadedComment ref="K28" dT="2021-10-05T15:57:21.56" personId="{73845148-47FB-4C2B-90C3-BE0D3349C124}" id="{D7E76A8A-A9D7-4FB6-9D10-9C9781E2DB60}">
    <text>343 tapa dura y 1 versión clásica.</text>
  </threadedComment>
  <threadedComment ref="L28" dT="2021-10-05T15:57:21.56" personId="{73845148-47FB-4C2B-90C3-BE0D3349C124}" id="{1C20262B-34B2-4297-98C5-593E2A917386}">
    <text>343 tapa dura y 1 versión clásica.</text>
  </threadedComment>
  <threadedComment ref="M28" dT="2021-10-05T15:57:21.56" personId="{73845148-47FB-4C2B-90C3-BE0D3349C124}" id="{D3D30103-0318-4809-A92F-DA341638BB9E}">
    <text>343 tapa dura y 1 versión clásica.</text>
  </threadedComment>
  <threadedComment ref="A63" dT="2022-04-06T13:23:35.78" personId="{73845148-47FB-4C2B-90C3-BE0D3349C124}" id="{22B16CF9-3DAB-4D02-8C21-D5C95A0D5755}">
    <text>Banderas Institucionales (BI) - Duartianas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1"/>
  <sheetViews>
    <sheetView showGridLines="0" tabSelected="1" workbookViewId="0">
      <selection activeCell="AI13" sqref="AI13"/>
    </sheetView>
  </sheetViews>
  <sheetFormatPr baseColWidth="10" defaultRowHeight="15" x14ac:dyDescent="0.25"/>
  <cols>
    <col min="1" max="1" width="4.7109375" style="1" customWidth="1"/>
    <col min="2" max="2" width="4.140625" style="2" bestFit="1" customWidth="1"/>
    <col min="3" max="3" width="8.5703125" style="2" customWidth="1"/>
    <col min="4" max="4" width="46.28515625" style="1" customWidth="1"/>
    <col min="5" max="5" width="6.42578125" style="1" hidden="1" customWidth="1"/>
    <col min="6" max="11" width="7.28515625" style="1" hidden="1" customWidth="1"/>
    <col min="12" max="15" width="7.5703125" style="1" hidden="1" customWidth="1"/>
    <col min="16" max="16" width="6.28515625" style="1" hidden="1" customWidth="1"/>
    <col min="17" max="17" width="7.85546875" style="1" hidden="1" customWidth="1"/>
    <col min="18" max="22" width="6.85546875" style="1" hidden="1" customWidth="1"/>
    <col min="23" max="25" width="7.5703125" style="1" hidden="1" customWidth="1"/>
    <col min="26" max="28" width="6" style="1" hidden="1" customWidth="1"/>
    <col min="29" max="29" width="14.85546875" style="1" customWidth="1"/>
    <col min="30" max="30" width="13.7109375" style="1" customWidth="1"/>
    <col min="31" max="31" width="12.85546875" style="1" customWidth="1"/>
    <col min="32" max="32" width="12" customWidth="1"/>
    <col min="33" max="33" width="18.28515625" customWidth="1"/>
  </cols>
  <sheetData>
    <row r="1" spans="1:35" ht="21" x14ac:dyDescent="0.35">
      <c r="B1" s="130" t="s">
        <v>205</v>
      </c>
      <c r="C1" s="130"/>
      <c r="D1" s="130"/>
    </row>
    <row r="2" spans="1:35" ht="18.75" x14ac:dyDescent="0.3">
      <c r="B2" s="131" t="s">
        <v>211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3"/>
      <c r="U2" s="3"/>
      <c r="V2" s="3"/>
      <c r="W2" s="3"/>
      <c r="X2" s="3"/>
      <c r="Y2" s="3"/>
      <c r="Z2" s="3"/>
      <c r="AA2" s="3"/>
      <c r="AB2" s="3"/>
      <c r="AC2" s="7"/>
      <c r="AD2" s="7"/>
      <c r="AE2" s="3"/>
    </row>
    <row r="3" spans="1:35" ht="18.75" x14ac:dyDescent="0.3">
      <c r="B3" s="131" t="s">
        <v>195</v>
      </c>
      <c r="C3" s="131"/>
      <c r="D3" s="13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AG3" s="120">
        <v>46125</v>
      </c>
    </row>
    <row r="4" spans="1:35" ht="19.5" thickBot="1" x14ac:dyDescent="0.35">
      <c r="B4" s="116"/>
      <c r="C4" s="116"/>
      <c r="D4" s="11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AI4" t="s">
        <v>212</v>
      </c>
    </row>
    <row r="5" spans="1:35" ht="19.5" thickBot="1" x14ac:dyDescent="0.35"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AD5" s="10" t="s">
        <v>197</v>
      </c>
      <c r="AF5" s="10" t="s">
        <v>200</v>
      </c>
    </row>
    <row r="6" spans="1:35" ht="19.5" thickBot="1" x14ac:dyDescent="0.35">
      <c r="B6" s="9" t="s">
        <v>23</v>
      </c>
      <c r="C6" s="9" t="s">
        <v>42</v>
      </c>
      <c r="D6" s="10" t="s">
        <v>98</v>
      </c>
      <c r="E6" s="11" t="s">
        <v>99</v>
      </c>
      <c r="F6" s="11" t="s">
        <v>102</v>
      </c>
      <c r="G6" s="11" t="s">
        <v>104</v>
      </c>
      <c r="H6" s="11" t="s">
        <v>117</v>
      </c>
      <c r="I6" s="11" t="s">
        <v>118</v>
      </c>
      <c r="J6" s="11" t="s">
        <v>122</v>
      </c>
      <c r="K6" s="11" t="s">
        <v>123</v>
      </c>
      <c r="L6" s="11" t="s">
        <v>124</v>
      </c>
      <c r="M6" s="11" t="s">
        <v>125</v>
      </c>
      <c r="N6" s="11" t="s">
        <v>127</v>
      </c>
      <c r="O6" s="12" t="s">
        <v>128</v>
      </c>
      <c r="P6" s="12" t="s">
        <v>132</v>
      </c>
      <c r="Q6" s="11" t="s">
        <v>133</v>
      </c>
      <c r="R6" s="11" t="s">
        <v>135</v>
      </c>
      <c r="S6" s="11" t="s">
        <v>117</v>
      </c>
      <c r="T6" s="11" t="s">
        <v>118</v>
      </c>
      <c r="U6" s="11" t="s">
        <v>122</v>
      </c>
      <c r="V6" s="11" t="s">
        <v>123</v>
      </c>
      <c r="W6" s="11" t="s">
        <v>124</v>
      </c>
      <c r="X6" s="11" t="s">
        <v>125</v>
      </c>
      <c r="Y6" s="11" t="s">
        <v>127</v>
      </c>
      <c r="Z6" s="11" t="s">
        <v>129</v>
      </c>
      <c r="AA6" s="11" t="s">
        <v>139</v>
      </c>
      <c r="AB6" s="11" t="s">
        <v>138</v>
      </c>
      <c r="AC6" s="13" t="s">
        <v>196</v>
      </c>
      <c r="AD6" s="14" t="s">
        <v>198</v>
      </c>
      <c r="AE6" s="11" t="s">
        <v>142</v>
      </c>
      <c r="AF6" s="15" t="s">
        <v>199</v>
      </c>
      <c r="AG6" s="16" t="s">
        <v>201</v>
      </c>
    </row>
    <row r="7" spans="1:35" ht="18.75" x14ac:dyDescent="0.3">
      <c r="A7" s="122" t="s">
        <v>0</v>
      </c>
      <c r="B7" s="17">
        <v>1</v>
      </c>
      <c r="C7" s="17" t="s">
        <v>43</v>
      </c>
      <c r="D7" s="18" t="s">
        <v>1</v>
      </c>
      <c r="E7" s="19">
        <v>2339</v>
      </c>
      <c r="F7" s="19">
        <v>2233</v>
      </c>
      <c r="G7" s="19">
        <v>2218</v>
      </c>
      <c r="H7" s="19">
        <v>2167</v>
      </c>
      <c r="I7" s="19">
        <v>2134</v>
      </c>
      <c r="J7" s="19">
        <v>2119</v>
      </c>
      <c r="K7" s="19">
        <v>2011</v>
      </c>
      <c r="L7" s="19">
        <v>2103</v>
      </c>
      <c r="M7" s="19">
        <v>2077</v>
      </c>
      <c r="N7" s="19">
        <v>2075</v>
      </c>
      <c r="O7" s="20">
        <v>2062</v>
      </c>
      <c r="P7" s="21">
        <v>1963</v>
      </c>
      <c r="Q7" s="18">
        <v>1854</v>
      </c>
      <c r="R7" s="18">
        <v>1842</v>
      </c>
      <c r="S7" s="18">
        <v>1819</v>
      </c>
      <c r="T7" s="18">
        <v>1809</v>
      </c>
      <c r="U7" s="18">
        <v>1798</v>
      </c>
      <c r="V7" s="18">
        <v>1784</v>
      </c>
      <c r="W7" s="18">
        <v>1768</v>
      </c>
      <c r="X7" s="18">
        <v>1758</v>
      </c>
      <c r="Y7" s="18">
        <v>1743</v>
      </c>
      <c r="Z7" s="18">
        <v>1715</v>
      </c>
      <c r="AA7" s="18">
        <v>1609</v>
      </c>
      <c r="AB7" s="18">
        <v>1513</v>
      </c>
      <c r="AC7" s="29">
        <v>82121506</v>
      </c>
      <c r="AD7" s="108" t="s">
        <v>202</v>
      </c>
      <c r="AE7" s="21">
        <v>635</v>
      </c>
      <c r="AF7" s="114">
        <v>35</v>
      </c>
      <c r="AG7" s="111">
        <f>+AF7*AE7</f>
        <v>22225</v>
      </c>
    </row>
    <row r="8" spans="1:35" ht="18.75" x14ac:dyDescent="0.3">
      <c r="A8" s="123"/>
      <c r="B8" s="23">
        <v>2</v>
      </c>
      <c r="C8" s="24" t="s">
        <v>44</v>
      </c>
      <c r="D8" s="25" t="s">
        <v>2</v>
      </c>
      <c r="E8" s="26">
        <v>261</v>
      </c>
      <c r="F8" s="26">
        <v>157</v>
      </c>
      <c r="G8" s="26">
        <v>172</v>
      </c>
      <c r="H8" s="26">
        <v>122</v>
      </c>
      <c r="I8" s="26">
        <v>114</v>
      </c>
      <c r="J8" s="26">
        <v>1109</v>
      </c>
      <c r="K8" s="26">
        <v>959</v>
      </c>
      <c r="L8" s="26">
        <v>950</v>
      </c>
      <c r="M8" s="26">
        <v>933</v>
      </c>
      <c r="N8" s="26">
        <v>932</v>
      </c>
      <c r="O8" s="27">
        <v>927</v>
      </c>
      <c r="P8" s="28">
        <v>884</v>
      </c>
      <c r="Q8" s="29">
        <v>805</v>
      </c>
      <c r="R8" s="29">
        <v>795</v>
      </c>
      <c r="S8" s="29">
        <v>777</v>
      </c>
      <c r="T8" s="29">
        <v>765</v>
      </c>
      <c r="U8" s="29">
        <v>748</v>
      </c>
      <c r="V8" s="29">
        <v>626</v>
      </c>
      <c r="W8" s="29">
        <v>626</v>
      </c>
      <c r="X8" s="29">
        <v>709</v>
      </c>
      <c r="Y8" s="29">
        <v>695</v>
      </c>
      <c r="Z8" s="29">
        <v>675</v>
      </c>
      <c r="AA8" s="29">
        <v>598</v>
      </c>
      <c r="AB8" s="29">
        <v>443</v>
      </c>
      <c r="AC8" s="29">
        <v>82121506</v>
      </c>
      <c r="AD8" s="108" t="s">
        <v>202</v>
      </c>
      <c r="AE8" s="28">
        <v>7</v>
      </c>
      <c r="AF8" s="114">
        <v>25</v>
      </c>
      <c r="AG8" s="111">
        <f t="shared" ref="AG8:AG68" si="0">+AF8*AE8</f>
        <v>175</v>
      </c>
    </row>
    <row r="9" spans="1:35" ht="18.75" x14ac:dyDescent="0.3">
      <c r="A9" s="123"/>
      <c r="B9" s="23">
        <v>3</v>
      </c>
      <c r="C9" s="24" t="s">
        <v>45</v>
      </c>
      <c r="D9" s="25" t="s">
        <v>3</v>
      </c>
      <c r="E9" s="26">
        <v>859</v>
      </c>
      <c r="F9" s="26">
        <v>748</v>
      </c>
      <c r="G9" s="26">
        <v>740</v>
      </c>
      <c r="H9" s="26">
        <v>694</v>
      </c>
      <c r="I9" s="26">
        <v>722</v>
      </c>
      <c r="J9" s="26">
        <v>636</v>
      </c>
      <c r="K9" s="26">
        <v>633</v>
      </c>
      <c r="L9" s="26">
        <v>625</v>
      </c>
      <c r="M9" s="26">
        <v>603</v>
      </c>
      <c r="N9" s="26">
        <v>557</v>
      </c>
      <c r="O9" s="27">
        <v>599</v>
      </c>
      <c r="P9" s="28">
        <v>541</v>
      </c>
      <c r="Q9" s="29">
        <v>351</v>
      </c>
      <c r="R9" s="29">
        <v>341</v>
      </c>
      <c r="S9" s="29">
        <v>326</v>
      </c>
      <c r="T9" s="29">
        <v>298</v>
      </c>
      <c r="U9" s="29">
        <v>250</v>
      </c>
      <c r="V9" s="29">
        <v>233</v>
      </c>
      <c r="W9" s="29">
        <v>225</v>
      </c>
      <c r="X9" s="29">
        <v>216</v>
      </c>
      <c r="Y9" s="29">
        <v>203</v>
      </c>
      <c r="Z9" s="29">
        <v>180</v>
      </c>
      <c r="AA9" s="29">
        <v>89</v>
      </c>
      <c r="AB9" s="29">
        <v>46</v>
      </c>
      <c r="AC9" s="29">
        <v>82121506</v>
      </c>
      <c r="AD9" s="108" t="s">
        <v>202</v>
      </c>
      <c r="AE9" s="28">
        <v>305</v>
      </c>
      <c r="AF9" s="114">
        <v>35</v>
      </c>
      <c r="AG9" s="111">
        <f t="shared" si="0"/>
        <v>10675</v>
      </c>
    </row>
    <row r="10" spans="1:35" ht="18.75" x14ac:dyDescent="0.3">
      <c r="A10" s="123"/>
      <c r="B10" s="23">
        <v>4</v>
      </c>
      <c r="C10" s="24" t="s">
        <v>46</v>
      </c>
      <c r="D10" s="25" t="s">
        <v>36</v>
      </c>
      <c r="E10" s="26">
        <v>257</v>
      </c>
      <c r="F10" s="26">
        <v>155</v>
      </c>
      <c r="G10" s="26">
        <v>145</v>
      </c>
      <c r="H10" s="26">
        <v>114</v>
      </c>
      <c r="I10" s="26">
        <v>95</v>
      </c>
      <c r="J10" s="26">
        <v>1091</v>
      </c>
      <c r="K10" s="26">
        <v>1087</v>
      </c>
      <c r="L10" s="26">
        <v>1080</v>
      </c>
      <c r="M10" s="26">
        <v>1061</v>
      </c>
      <c r="N10" s="26">
        <v>1061</v>
      </c>
      <c r="O10" s="27">
        <v>1049</v>
      </c>
      <c r="P10" s="28">
        <v>983</v>
      </c>
      <c r="Q10" s="29">
        <v>900</v>
      </c>
      <c r="R10" s="29">
        <v>878</v>
      </c>
      <c r="S10" s="29">
        <v>856</v>
      </c>
      <c r="T10" s="29">
        <v>840</v>
      </c>
      <c r="U10" s="29">
        <v>835</v>
      </c>
      <c r="V10" s="29">
        <v>818</v>
      </c>
      <c r="W10" s="29">
        <v>807</v>
      </c>
      <c r="X10" s="29">
        <v>799</v>
      </c>
      <c r="Y10" s="29">
        <v>786</v>
      </c>
      <c r="Z10" s="29">
        <v>762</v>
      </c>
      <c r="AA10" s="29">
        <v>660</v>
      </c>
      <c r="AB10" s="29">
        <v>581</v>
      </c>
      <c r="AC10" s="29">
        <v>82121506</v>
      </c>
      <c r="AD10" s="108" t="s">
        <v>202</v>
      </c>
      <c r="AE10" s="28">
        <v>4</v>
      </c>
      <c r="AF10" s="114">
        <v>35</v>
      </c>
      <c r="AG10" s="111">
        <f t="shared" si="0"/>
        <v>140</v>
      </c>
    </row>
    <row r="11" spans="1:35" ht="19.5" thickBot="1" x14ac:dyDescent="0.35">
      <c r="A11" s="124"/>
      <c r="B11" s="30">
        <v>5</v>
      </c>
      <c r="C11" s="31" t="s">
        <v>47</v>
      </c>
      <c r="D11" s="32" t="s">
        <v>4</v>
      </c>
      <c r="E11" s="33">
        <v>2354</v>
      </c>
      <c r="F11" s="33">
        <v>1238</v>
      </c>
      <c r="G11" s="33">
        <v>1229</v>
      </c>
      <c r="H11" s="33">
        <v>1183</v>
      </c>
      <c r="I11" s="33">
        <v>1159</v>
      </c>
      <c r="J11" s="33">
        <v>1145</v>
      </c>
      <c r="K11" s="33">
        <v>1138</v>
      </c>
      <c r="L11" s="33">
        <v>1130</v>
      </c>
      <c r="M11" s="33">
        <v>1105</v>
      </c>
      <c r="N11" s="33">
        <v>1105</v>
      </c>
      <c r="O11" s="34">
        <v>1102</v>
      </c>
      <c r="P11" s="35">
        <v>1028</v>
      </c>
      <c r="Q11" s="36">
        <v>921</v>
      </c>
      <c r="R11" s="36">
        <v>908</v>
      </c>
      <c r="S11" s="36">
        <v>888</v>
      </c>
      <c r="T11" s="36">
        <v>878</v>
      </c>
      <c r="U11" s="36">
        <v>865</v>
      </c>
      <c r="V11" s="36">
        <v>847</v>
      </c>
      <c r="W11" s="36">
        <v>833</v>
      </c>
      <c r="X11" s="36">
        <v>821</v>
      </c>
      <c r="Y11" s="36">
        <v>808</v>
      </c>
      <c r="Z11" s="36">
        <v>788</v>
      </c>
      <c r="AA11" s="36">
        <v>689</v>
      </c>
      <c r="AB11" s="36">
        <v>608</v>
      </c>
      <c r="AC11" s="36">
        <v>82121506</v>
      </c>
      <c r="AD11" s="109" t="s">
        <v>202</v>
      </c>
      <c r="AE11" s="35">
        <v>381</v>
      </c>
      <c r="AF11" s="114">
        <v>35</v>
      </c>
      <c r="AG11" s="111">
        <f t="shared" si="0"/>
        <v>13335</v>
      </c>
    </row>
    <row r="12" spans="1:35" ht="19.5" thickBot="1" x14ac:dyDescent="0.35">
      <c r="A12" s="125" t="s">
        <v>5</v>
      </c>
      <c r="B12" s="37">
        <v>6</v>
      </c>
      <c r="C12" s="38" t="s">
        <v>48</v>
      </c>
      <c r="D12" s="39" t="s">
        <v>6</v>
      </c>
      <c r="E12" s="40">
        <v>7009</v>
      </c>
      <c r="F12" s="41">
        <v>4488</v>
      </c>
      <c r="G12" s="41">
        <v>3050</v>
      </c>
      <c r="H12" s="41">
        <v>1865</v>
      </c>
      <c r="I12" s="41">
        <v>1000</v>
      </c>
      <c r="J12" s="41">
        <v>339</v>
      </c>
      <c r="K12" s="41">
        <v>139</v>
      </c>
      <c r="L12" s="41">
        <v>99</v>
      </c>
      <c r="M12" s="41">
        <v>83</v>
      </c>
      <c r="N12" s="41">
        <v>82</v>
      </c>
      <c r="O12" s="42">
        <v>82</v>
      </c>
      <c r="P12" s="43">
        <v>68</v>
      </c>
      <c r="Q12" s="44">
        <v>32</v>
      </c>
      <c r="R12" s="44">
        <v>25</v>
      </c>
      <c r="S12" s="44">
        <v>23</v>
      </c>
      <c r="T12" s="44">
        <v>12</v>
      </c>
      <c r="U12" s="44">
        <v>8</v>
      </c>
      <c r="V12" s="44">
        <v>5</v>
      </c>
      <c r="W12" s="44">
        <v>4</v>
      </c>
      <c r="X12" s="44">
        <v>4</v>
      </c>
      <c r="Y12" s="44">
        <v>3</v>
      </c>
      <c r="Z12" s="44">
        <v>1</v>
      </c>
      <c r="AA12" s="44">
        <v>5667</v>
      </c>
      <c r="AB12" s="44">
        <v>6247</v>
      </c>
      <c r="AC12" s="36">
        <v>82121506</v>
      </c>
      <c r="AD12" s="109" t="s">
        <v>202</v>
      </c>
      <c r="AE12" s="43">
        <v>15</v>
      </c>
      <c r="AF12" s="114">
        <v>12</v>
      </c>
      <c r="AG12" s="111">
        <f t="shared" si="0"/>
        <v>180</v>
      </c>
    </row>
    <row r="13" spans="1:35" ht="19.5" thickBot="1" x14ac:dyDescent="0.35">
      <c r="A13" s="126"/>
      <c r="B13" s="23">
        <v>7</v>
      </c>
      <c r="C13" s="24" t="s">
        <v>49</v>
      </c>
      <c r="D13" s="25" t="s">
        <v>7</v>
      </c>
      <c r="E13" s="45">
        <v>20532</v>
      </c>
      <c r="F13" s="26">
        <v>18206</v>
      </c>
      <c r="G13" s="26">
        <v>16800</v>
      </c>
      <c r="H13" s="26">
        <v>15656</v>
      </c>
      <c r="I13" s="26">
        <v>14515</v>
      </c>
      <c r="J13" s="26">
        <v>13297</v>
      </c>
      <c r="K13" s="26">
        <v>12345</v>
      </c>
      <c r="L13" s="26">
        <v>11341</v>
      </c>
      <c r="M13" s="26">
        <v>9789</v>
      </c>
      <c r="N13" s="26">
        <v>9441</v>
      </c>
      <c r="O13" s="27">
        <v>7719</v>
      </c>
      <c r="P13" s="28">
        <v>6518</v>
      </c>
      <c r="Q13" s="29">
        <v>4256</v>
      </c>
      <c r="R13" s="29">
        <v>2782</v>
      </c>
      <c r="S13" s="29">
        <v>2300</v>
      </c>
      <c r="T13" s="29">
        <v>1058</v>
      </c>
      <c r="U13" s="29">
        <v>550</v>
      </c>
      <c r="V13" s="29">
        <v>183</v>
      </c>
      <c r="W13" s="29">
        <v>183</v>
      </c>
      <c r="X13" s="29">
        <v>19261</v>
      </c>
      <c r="Y13" s="29">
        <v>18575</v>
      </c>
      <c r="Z13" s="29">
        <v>16781</v>
      </c>
      <c r="AA13" s="29">
        <v>14650</v>
      </c>
      <c r="AB13" s="29">
        <v>12000</v>
      </c>
      <c r="AC13" s="36">
        <v>82121506</v>
      </c>
      <c r="AD13" s="109" t="s">
        <v>202</v>
      </c>
      <c r="AE13" s="28">
        <v>74</v>
      </c>
      <c r="AF13" s="114">
        <v>10</v>
      </c>
      <c r="AG13" s="111">
        <f t="shared" si="0"/>
        <v>740</v>
      </c>
    </row>
    <row r="14" spans="1:35" ht="19.5" thickBot="1" x14ac:dyDescent="0.35">
      <c r="A14" s="126"/>
      <c r="B14" s="23">
        <v>8</v>
      </c>
      <c r="C14" s="24" t="s">
        <v>50</v>
      </c>
      <c r="D14" s="25" t="s">
        <v>8</v>
      </c>
      <c r="E14" s="45">
        <v>21464</v>
      </c>
      <c r="F14" s="26">
        <v>18007</v>
      </c>
      <c r="G14" s="26">
        <v>16650</v>
      </c>
      <c r="H14" s="26">
        <v>15463</v>
      </c>
      <c r="I14" s="26">
        <v>14372</v>
      </c>
      <c r="J14" s="26">
        <v>13182</v>
      </c>
      <c r="K14" s="26">
        <v>12157</v>
      </c>
      <c r="L14" s="26">
        <v>11248</v>
      </c>
      <c r="M14" s="26">
        <v>9738</v>
      </c>
      <c r="N14" s="26">
        <v>9864</v>
      </c>
      <c r="O14" s="27">
        <v>7924</v>
      </c>
      <c r="P14" s="28">
        <v>6439</v>
      </c>
      <c r="Q14" s="29">
        <v>4250</v>
      </c>
      <c r="R14" s="29">
        <v>2846</v>
      </c>
      <c r="S14" s="29">
        <v>2167</v>
      </c>
      <c r="T14" s="29">
        <v>1023</v>
      </c>
      <c r="U14" s="29">
        <v>472</v>
      </c>
      <c r="V14" s="29">
        <v>153</v>
      </c>
      <c r="W14" s="29">
        <v>19605</v>
      </c>
      <c r="X14" s="29">
        <v>19047</v>
      </c>
      <c r="Y14" s="29">
        <v>18397</v>
      </c>
      <c r="Z14" s="29">
        <v>16513</v>
      </c>
      <c r="AA14" s="29">
        <v>13859</v>
      </c>
      <c r="AB14" s="29">
        <v>11394</v>
      </c>
      <c r="AC14" s="29">
        <v>82121506</v>
      </c>
      <c r="AD14" s="109" t="s">
        <v>202</v>
      </c>
      <c r="AE14" s="28">
        <v>3039</v>
      </c>
      <c r="AF14" s="114">
        <v>10</v>
      </c>
      <c r="AG14" s="111">
        <f t="shared" si="0"/>
        <v>30390</v>
      </c>
    </row>
    <row r="15" spans="1:35" ht="19.5" thickBot="1" x14ac:dyDescent="0.35">
      <c r="A15" s="126"/>
      <c r="B15" s="23">
        <v>9</v>
      </c>
      <c r="C15" s="24" t="s">
        <v>51</v>
      </c>
      <c r="D15" s="25" t="s">
        <v>114</v>
      </c>
      <c r="E15" s="45">
        <v>10123</v>
      </c>
      <c r="F15" s="26">
        <v>7593</v>
      </c>
      <c r="G15" s="26">
        <v>6265</v>
      </c>
      <c r="H15" s="26">
        <v>5178</v>
      </c>
      <c r="I15" s="26">
        <v>4218</v>
      </c>
      <c r="J15" s="26">
        <v>4211</v>
      </c>
      <c r="K15" s="26">
        <v>2480</v>
      </c>
      <c r="L15" s="26">
        <v>1745</v>
      </c>
      <c r="M15" s="26">
        <v>2000</v>
      </c>
      <c r="N15" s="26">
        <v>1646</v>
      </c>
      <c r="O15" s="27">
        <v>419</v>
      </c>
      <c r="P15" s="28">
        <v>155</v>
      </c>
      <c r="Q15" s="29">
        <v>29</v>
      </c>
      <c r="R15" s="29">
        <v>23</v>
      </c>
      <c r="S15" s="29">
        <v>21</v>
      </c>
      <c r="T15" s="29">
        <v>10</v>
      </c>
      <c r="U15" s="29">
        <v>7</v>
      </c>
      <c r="V15" s="29">
        <v>5</v>
      </c>
      <c r="W15" s="29">
        <v>4</v>
      </c>
      <c r="X15" s="29">
        <v>4</v>
      </c>
      <c r="Y15" s="29">
        <v>4</v>
      </c>
      <c r="Z15" s="29">
        <v>3</v>
      </c>
      <c r="AA15" s="29">
        <v>2</v>
      </c>
      <c r="AB15" s="29">
        <v>2</v>
      </c>
      <c r="AC15" s="29">
        <v>82121506</v>
      </c>
      <c r="AD15" s="109" t="s">
        <v>202</v>
      </c>
      <c r="AE15" s="28">
        <v>1</v>
      </c>
      <c r="AF15" s="114">
        <v>12</v>
      </c>
      <c r="AG15" s="111">
        <f t="shared" si="0"/>
        <v>12</v>
      </c>
    </row>
    <row r="16" spans="1:35" ht="19.5" thickBot="1" x14ac:dyDescent="0.35">
      <c r="A16" s="126"/>
      <c r="B16" s="23">
        <v>11</v>
      </c>
      <c r="C16" s="24" t="s">
        <v>52</v>
      </c>
      <c r="D16" s="25" t="s">
        <v>31</v>
      </c>
      <c r="E16" s="45">
        <v>8260</v>
      </c>
      <c r="F16" s="26">
        <v>6500</v>
      </c>
      <c r="G16" s="26">
        <v>5442</v>
      </c>
      <c r="H16" s="26">
        <v>5000</v>
      </c>
      <c r="I16" s="26">
        <v>4660</v>
      </c>
      <c r="J16" s="26">
        <v>4169</v>
      </c>
      <c r="K16" s="26">
        <v>3860</v>
      </c>
      <c r="L16" s="26">
        <v>3805</v>
      </c>
      <c r="M16" s="26">
        <v>3739</v>
      </c>
      <c r="N16" s="26">
        <v>3724</v>
      </c>
      <c r="O16" s="27">
        <v>3635</v>
      </c>
      <c r="P16" s="28">
        <v>2800</v>
      </c>
      <c r="Q16" s="29">
        <v>1442</v>
      </c>
      <c r="R16" s="29">
        <v>668</v>
      </c>
      <c r="S16" s="29">
        <v>293</v>
      </c>
      <c r="T16" s="29">
        <v>111</v>
      </c>
      <c r="U16" s="29">
        <v>82</v>
      </c>
      <c r="V16" s="29">
        <v>132</v>
      </c>
      <c r="W16" s="29">
        <v>132</v>
      </c>
      <c r="X16" s="29">
        <v>82</v>
      </c>
      <c r="Y16" s="29">
        <v>132</v>
      </c>
      <c r="Z16" s="29">
        <v>2914</v>
      </c>
      <c r="AA16" s="29">
        <v>2640</v>
      </c>
      <c r="AB16" s="29">
        <v>2432</v>
      </c>
      <c r="AC16" s="29">
        <v>82121506</v>
      </c>
      <c r="AD16" s="109" t="s">
        <v>202</v>
      </c>
      <c r="AE16" s="28">
        <v>856</v>
      </c>
      <c r="AF16" s="114">
        <v>19.75</v>
      </c>
      <c r="AG16" s="111">
        <f t="shared" si="0"/>
        <v>16906</v>
      </c>
    </row>
    <row r="17" spans="1:33" ht="19.5" thickBot="1" x14ac:dyDescent="0.35">
      <c r="A17" s="126"/>
      <c r="B17" s="23">
        <v>12</v>
      </c>
      <c r="C17" s="24" t="s">
        <v>53</v>
      </c>
      <c r="D17" s="25" t="s">
        <v>9</v>
      </c>
      <c r="E17" s="45">
        <v>2330</v>
      </c>
      <c r="F17" s="26">
        <v>2329</v>
      </c>
      <c r="G17" s="26">
        <v>2329</v>
      </c>
      <c r="H17" s="26">
        <v>2330</v>
      </c>
      <c r="I17" s="26">
        <v>2330</v>
      </c>
      <c r="J17" s="26">
        <v>2330</v>
      </c>
      <c r="K17" s="26">
        <v>2305</v>
      </c>
      <c r="L17" s="26">
        <v>2305</v>
      </c>
      <c r="M17" s="26">
        <v>2305</v>
      </c>
      <c r="N17" s="26">
        <v>2305</v>
      </c>
      <c r="O17" s="27">
        <v>2305</v>
      </c>
      <c r="P17" s="28">
        <v>2304</v>
      </c>
      <c r="Q17" s="29">
        <v>2305</v>
      </c>
      <c r="R17" s="29">
        <v>2304</v>
      </c>
      <c r="S17" s="29">
        <v>2300</v>
      </c>
      <c r="T17" s="29">
        <v>2300</v>
      </c>
      <c r="U17" s="29">
        <v>2300</v>
      </c>
      <c r="V17" s="29">
        <v>2300</v>
      </c>
      <c r="W17" s="29">
        <v>2300</v>
      </c>
      <c r="X17" s="29">
        <v>2300</v>
      </c>
      <c r="Y17" s="29">
        <v>2303</v>
      </c>
      <c r="Z17" s="29">
        <v>2304</v>
      </c>
      <c r="AA17" s="29">
        <v>28</v>
      </c>
      <c r="AB17" s="29">
        <v>2303</v>
      </c>
      <c r="AC17" s="29">
        <v>82121506</v>
      </c>
      <c r="AD17" s="109" t="s">
        <v>202</v>
      </c>
      <c r="AE17" s="28">
        <v>1770</v>
      </c>
      <c r="AF17" s="114">
        <v>19.75</v>
      </c>
      <c r="AG17" s="111">
        <f t="shared" si="0"/>
        <v>34957.5</v>
      </c>
    </row>
    <row r="18" spans="1:33" ht="19.5" thickBot="1" x14ac:dyDescent="0.35">
      <c r="A18" s="126"/>
      <c r="B18" s="46">
        <v>13</v>
      </c>
      <c r="C18" s="24" t="s">
        <v>54</v>
      </c>
      <c r="D18" s="47" t="s">
        <v>119</v>
      </c>
      <c r="E18" s="48"/>
      <c r="F18" s="49"/>
      <c r="G18" s="49"/>
      <c r="H18" s="49">
        <v>2500</v>
      </c>
      <c r="I18" s="49">
        <v>2463</v>
      </c>
      <c r="J18" s="49">
        <v>990</v>
      </c>
      <c r="K18" s="49">
        <v>990</v>
      </c>
      <c r="L18" s="49">
        <v>991</v>
      </c>
      <c r="M18" s="49">
        <v>990</v>
      </c>
      <c r="N18" s="49">
        <v>990</v>
      </c>
      <c r="O18" s="50">
        <v>990</v>
      </c>
      <c r="P18" s="28">
        <v>990</v>
      </c>
      <c r="Q18" s="29">
        <v>940</v>
      </c>
      <c r="R18" s="29">
        <v>914</v>
      </c>
      <c r="S18" s="29">
        <v>914</v>
      </c>
      <c r="T18" s="29">
        <v>487</v>
      </c>
      <c r="U18" s="29">
        <v>487</v>
      </c>
      <c r="V18" s="29">
        <v>487</v>
      </c>
      <c r="W18" s="29">
        <v>487</v>
      </c>
      <c r="X18" s="29">
        <v>487</v>
      </c>
      <c r="Y18" s="29">
        <v>487</v>
      </c>
      <c r="Z18" s="29">
        <v>472</v>
      </c>
      <c r="AA18" s="29">
        <v>412</v>
      </c>
      <c r="AB18" s="29">
        <v>442</v>
      </c>
      <c r="AC18" s="29">
        <v>82121506</v>
      </c>
      <c r="AD18" s="109" t="s">
        <v>202</v>
      </c>
      <c r="AE18" s="28">
        <v>449</v>
      </c>
      <c r="AF18" s="114">
        <v>12</v>
      </c>
      <c r="AG18" s="111">
        <f t="shared" si="0"/>
        <v>5388</v>
      </c>
    </row>
    <row r="19" spans="1:33" ht="19.5" thickBot="1" x14ac:dyDescent="0.35">
      <c r="A19" s="126"/>
      <c r="B19" s="46">
        <v>14</v>
      </c>
      <c r="C19" s="24" t="s">
        <v>55</v>
      </c>
      <c r="D19" s="47" t="s">
        <v>120</v>
      </c>
      <c r="E19" s="48"/>
      <c r="F19" s="49"/>
      <c r="G19" s="49"/>
      <c r="H19" s="49">
        <v>1000</v>
      </c>
      <c r="I19" s="49">
        <v>970</v>
      </c>
      <c r="J19" s="49">
        <v>990</v>
      </c>
      <c r="K19" s="49">
        <v>1020</v>
      </c>
      <c r="L19" s="49">
        <v>990</v>
      </c>
      <c r="M19" s="49">
        <v>989</v>
      </c>
      <c r="N19" s="49">
        <v>989</v>
      </c>
      <c r="O19" s="50">
        <v>989</v>
      </c>
      <c r="P19" s="28">
        <v>989</v>
      </c>
      <c r="Q19" s="29">
        <v>988</v>
      </c>
      <c r="R19" s="29">
        <v>963</v>
      </c>
      <c r="S19" s="29">
        <v>963</v>
      </c>
      <c r="T19" s="29">
        <v>963</v>
      </c>
      <c r="U19" s="29">
        <v>958</v>
      </c>
      <c r="V19" s="29">
        <v>778</v>
      </c>
      <c r="W19" s="29">
        <v>778</v>
      </c>
      <c r="X19" s="29">
        <v>778</v>
      </c>
      <c r="Y19" s="29">
        <v>778</v>
      </c>
      <c r="Z19" s="29">
        <v>735</v>
      </c>
      <c r="AA19" s="29">
        <v>735</v>
      </c>
      <c r="AB19" s="29">
        <v>735</v>
      </c>
      <c r="AC19" s="29">
        <v>82121506</v>
      </c>
      <c r="AD19" s="109" t="s">
        <v>202</v>
      </c>
      <c r="AE19" s="28">
        <v>495</v>
      </c>
      <c r="AF19" s="114">
        <v>12</v>
      </c>
      <c r="AG19" s="111">
        <f t="shared" si="0"/>
        <v>5940</v>
      </c>
    </row>
    <row r="20" spans="1:33" ht="19.5" thickBot="1" x14ac:dyDescent="0.35">
      <c r="A20" s="126"/>
      <c r="B20" s="23">
        <v>15</v>
      </c>
      <c r="C20" s="24" t="s">
        <v>56</v>
      </c>
      <c r="D20" s="25" t="s">
        <v>131</v>
      </c>
      <c r="E20" s="45">
        <v>2800</v>
      </c>
      <c r="F20" s="26">
        <v>2387</v>
      </c>
      <c r="G20" s="26">
        <v>2387</v>
      </c>
      <c r="H20" s="26">
        <v>990</v>
      </c>
      <c r="I20" s="26">
        <v>990</v>
      </c>
      <c r="J20" s="26">
        <v>2464</v>
      </c>
      <c r="K20" s="26">
        <v>2364</v>
      </c>
      <c r="L20" s="26">
        <v>1772</v>
      </c>
      <c r="M20" s="26">
        <v>1760</v>
      </c>
      <c r="N20" s="26">
        <v>1759</v>
      </c>
      <c r="O20" s="27">
        <v>1759</v>
      </c>
      <c r="P20" s="28">
        <v>1757</v>
      </c>
      <c r="Q20" s="29">
        <v>1759</v>
      </c>
      <c r="R20" s="29">
        <v>1760</v>
      </c>
      <c r="S20" s="29">
        <v>1760</v>
      </c>
      <c r="T20" s="29">
        <v>1760</v>
      </c>
      <c r="U20" s="29">
        <v>1730</v>
      </c>
      <c r="V20" s="29">
        <v>1730</v>
      </c>
      <c r="W20" s="29">
        <v>1730</v>
      </c>
      <c r="X20" s="29">
        <v>1730</v>
      </c>
      <c r="Y20" s="29">
        <v>1700</v>
      </c>
      <c r="Z20" s="29">
        <v>1718</v>
      </c>
      <c r="AA20" s="29">
        <v>1700</v>
      </c>
      <c r="AB20" s="29">
        <v>1606</v>
      </c>
      <c r="AC20" s="29">
        <v>82121506</v>
      </c>
      <c r="AD20" s="109" t="s">
        <v>202</v>
      </c>
      <c r="AE20" s="28">
        <v>1424</v>
      </c>
      <c r="AF20" s="114">
        <v>12</v>
      </c>
      <c r="AG20" s="111">
        <f t="shared" si="0"/>
        <v>17088</v>
      </c>
    </row>
    <row r="21" spans="1:33" ht="19.5" thickBot="1" x14ac:dyDescent="0.35">
      <c r="A21" s="126"/>
      <c r="B21" s="23">
        <v>16</v>
      </c>
      <c r="C21" s="24" t="s">
        <v>61</v>
      </c>
      <c r="D21" s="25" t="s">
        <v>136</v>
      </c>
      <c r="E21" s="51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8"/>
      <c r="Q21" s="29"/>
      <c r="R21" s="29"/>
      <c r="S21" s="29"/>
      <c r="T21" s="29"/>
      <c r="U21" s="29"/>
      <c r="V21" s="29"/>
      <c r="W21" s="29"/>
      <c r="X21" s="29"/>
      <c r="Y21" s="29">
        <v>0</v>
      </c>
      <c r="Z21" s="29">
        <v>2960</v>
      </c>
      <c r="AA21" s="29">
        <v>2922</v>
      </c>
      <c r="AB21" s="29">
        <v>2604</v>
      </c>
      <c r="AC21" s="29">
        <v>82121506</v>
      </c>
      <c r="AD21" s="109" t="s">
        <v>202</v>
      </c>
      <c r="AE21" s="28">
        <v>2250</v>
      </c>
      <c r="AF21" s="114">
        <v>10.75</v>
      </c>
      <c r="AG21" s="111">
        <f t="shared" si="0"/>
        <v>24187.5</v>
      </c>
    </row>
    <row r="22" spans="1:33" ht="19.5" thickBot="1" x14ac:dyDescent="0.35">
      <c r="A22" s="126"/>
      <c r="B22" s="23">
        <v>17</v>
      </c>
      <c r="C22" s="24" t="s">
        <v>62</v>
      </c>
      <c r="D22" s="25" t="s">
        <v>143</v>
      </c>
      <c r="E22" s="51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8"/>
      <c r="Q22" s="29"/>
      <c r="R22" s="29"/>
      <c r="S22" s="29"/>
      <c r="T22" s="29"/>
      <c r="U22" s="29"/>
      <c r="V22" s="29"/>
      <c r="W22" s="29"/>
      <c r="X22" s="29">
        <v>0</v>
      </c>
      <c r="Y22" s="29">
        <v>5000</v>
      </c>
      <c r="Z22" s="29">
        <v>4815</v>
      </c>
      <c r="AA22" s="29">
        <v>4693</v>
      </c>
      <c r="AB22" s="29">
        <v>4389</v>
      </c>
      <c r="AC22" s="29">
        <v>82121506</v>
      </c>
      <c r="AD22" s="109" t="s">
        <v>202</v>
      </c>
      <c r="AE22" s="28">
        <v>726</v>
      </c>
      <c r="AF22" s="114">
        <v>12</v>
      </c>
      <c r="AG22" s="111">
        <f t="shared" si="0"/>
        <v>8712</v>
      </c>
    </row>
    <row r="23" spans="1:33" ht="19.5" thickBot="1" x14ac:dyDescent="0.35">
      <c r="A23" s="5"/>
      <c r="B23" s="23">
        <v>18</v>
      </c>
      <c r="C23" s="24" t="s">
        <v>63</v>
      </c>
      <c r="D23" s="52" t="s">
        <v>140</v>
      </c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>
        <v>0</v>
      </c>
      <c r="AA23" s="22">
        <v>0</v>
      </c>
      <c r="AB23" s="22">
        <v>1225</v>
      </c>
      <c r="AC23" s="29">
        <v>82121506</v>
      </c>
      <c r="AD23" s="109" t="s">
        <v>202</v>
      </c>
      <c r="AE23" s="55">
        <v>3390</v>
      </c>
      <c r="AF23" s="114">
        <v>8.5</v>
      </c>
      <c r="AG23" s="111">
        <f t="shared" si="0"/>
        <v>28815</v>
      </c>
    </row>
    <row r="24" spans="1:33" ht="19.5" thickBot="1" x14ac:dyDescent="0.35">
      <c r="A24" s="5"/>
      <c r="B24" s="23">
        <v>19</v>
      </c>
      <c r="C24" s="24" t="s">
        <v>64</v>
      </c>
      <c r="D24" s="52" t="s">
        <v>147</v>
      </c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9">
        <v>82121506</v>
      </c>
      <c r="AD24" s="109" t="s">
        <v>202</v>
      </c>
      <c r="AE24" s="55">
        <v>10</v>
      </c>
      <c r="AF24" s="114">
        <v>10.75</v>
      </c>
      <c r="AG24" s="111">
        <f t="shared" si="0"/>
        <v>107.5</v>
      </c>
    </row>
    <row r="25" spans="1:33" ht="19.5" thickBot="1" x14ac:dyDescent="0.35">
      <c r="A25" s="5"/>
      <c r="B25" s="56">
        <v>20</v>
      </c>
      <c r="C25" s="31" t="s">
        <v>65</v>
      </c>
      <c r="D25" s="57" t="s">
        <v>148</v>
      </c>
      <c r="E25" s="58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61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29">
        <v>82121506</v>
      </c>
      <c r="AD25" s="109" t="s">
        <v>202</v>
      </c>
      <c r="AE25" s="61">
        <v>2760</v>
      </c>
      <c r="AF25" s="114">
        <v>12</v>
      </c>
      <c r="AG25" s="111">
        <f t="shared" si="0"/>
        <v>33120</v>
      </c>
    </row>
    <row r="26" spans="1:33" ht="15" customHeight="1" thickBot="1" x14ac:dyDescent="0.35">
      <c r="A26" s="122" t="s">
        <v>10</v>
      </c>
      <c r="B26" s="17">
        <v>21</v>
      </c>
      <c r="C26" s="63" t="s">
        <v>66</v>
      </c>
      <c r="D26" s="64" t="s">
        <v>130</v>
      </c>
      <c r="E26" s="65">
        <v>290</v>
      </c>
      <c r="F26" s="19">
        <v>289</v>
      </c>
      <c r="G26" s="19">
        <v>289</v>
      </c>
      <c r="H26" s="19">
        <v>289</v>
      </c>
      <c r="I26" s="19">
        <v>289</v>
      </c>
      <c r="J26" s="19">
        <v>285</v>
      </c>
      <c r="K26" s="19">
        <v>281</v>
      </c>
      <c r="L26" s="19">
        <v>260</v>
      </c>
      <c r="M26" s="19">
        <v>260</v>
      </c>
      <c r="N26" s="19">
        <v>259</v>
      </c>
      <c r="O26" s="20">
        <v>258</v>
      </c>
      <c r="P26" s="21">
        <v>253</v>
      </c>
      <c r="Q26" s="18">
        <v>252</v>
      </c>
      <c r="R26" s="18">
        <v>248</v>
      </c>
      <c r="S26" s="18">
        <v>247</v>
      </c>
      <c r="T26" s="18">
        <v>246</v>
      </c>
      <c r="U26" s="18">
        <v>241</v>
      </c>
      <c r="V26" s="18">
        <v>1231</v>
      </c>
      <c r="W26" s="18">
        <v>1163</v>
      </c>
      <c r="X26" s="18">
        <v>1150</v>
      </c>
      <c r="Y26" s="18">
        <f>876+235</f>
        <v>1111</v>
      </c>
      <c r="Z26" s="18">
        <v>1034</v>
      </c>
      <c r="AA26" s="18">
        <v>999</v>
      </c>
      <c r="AB26" s="18">
        <f>723+220</f>
        <v>943</v>
      </c>
      <c r="AC26" s="29">
        <v>82121506</v>
      </c>
      <c r="AD26" s="109" t="s">
        <v>202</v>
      </c>
      <c r="AE26" s="21">
        <v>463</v>
      </c>
      <c r="AF26" s="114">
        <v>120</v>
      </c>
      <c r="AG26" s="111">
        <f t="shared" si="0"/>
        <v>55560</v>
      </c>
    </row>
    <row r="27" spans="1:33" ht="19.5" thickBot="1" x14ac:dyDescent="0.35">
      <c r="A27" s="123"/>
      <c r="B27" s="23">
        <v>22</v>
      </c>
      <c r="C27" s="66" t="s">
        <v>67</v>
      </c>
      <c r="D27" s="25" t="s">
        <v>13</v>
      </c>
      <c r="E27" s="51">
        <v>0</v>
      </c>
      <c r="F27" s="26">
        <v>0</v>
      </c>
      <c r="G27" s="26">
        <v>530</v>
      </c>
      <c r="H27" s="26">
        <v>519</v>
      </c>
      <c r="I27" s="26">
        <v>516</v>
      </c>
      <c r="J27" s="26">
        <v>515</v>
      </c>
      <c r="K27" s="26">
        <v>510</v>
      </c>
      <c r="L27" s="26">
        <v>508</v>
      </c>
      <c r="M27" s="26">
        <v>507</v>
      </c>
      <c r="N27" s="26">
        <v>501</v>
      </c>
      <c r="O27" s="27">
        <v>505</v>
      </c>
      <c r="P27" s="28">
        <v>482</v>
      </c>
      <c r="Q27" s="29">
        <v>464</v>
      </c>
      <c r="R27" s="29">
        <v>459</v>
      </c>
      <c r="S27" s="29">
        <v>459</v>
      </c>
      <c r="T27" s="29">
        <v>445</v>
      </c>
      <c r="U27" s="29">
        <v>430</v>
      </c>
      <c r="V27" s="29">
        <v>422</v>
      </c>
      <c r="W27" s="29">
        <v>422</v>
      </c>
      <c r="X27" s="29">
        <v>420</v>
      </c>
      <c r="Y27" s="29">
        <v>418</v>
      </c>
      <c r="Z27" s="29">
        <v>398</v>
      </c>
      <c r="AA27" s="29">
        <v>369</v>
      </c>
      <c r="AB27" s="29">
        <v>353</v>
      </c>
      <c r="AC27" s="29">
        <v>82121506</v>
      </c>
      <c r="AD27" s="109" t="s">
        <v>202</v>
      </c>
      <c r="AE27" s="28">
        <v>243</v>
      </c>
      <c r="AF27" s="114">
        <v>612.58000000000004</v>
      </c>
      <c r="AG27" s="111">
        <f t="shared" si="0"/>
        <v>148856.94</v>
      </c>
    </row>
    <row r="28" spans="1:33" ht="19.5" thickBot="1" x14ac:dyDescent="0.35">
      <c r="A28" s="123"/>
      <c r="B28" s="23">
        <v>23</v>
      </c>
      <c r="C28" s="66" t="s">
        <v>68</v>
      </c>
      <c r="D28" s="25" t="s">
        <v>11</v>
      </c>
      <c r="E28" s="51">
        <v>380</v>
      </c>
      <c r="F28" s="26">
        <v>358</v>
      </c>
      <c r="G28" s="26">
        <v>353</v>
      </c>
      <c r="H28" s="26">
        <v>350</v>
      </c>
      <c r="I28" s="26">
        <v>347</v>
      </c>
      <c r="J28" s="26">
        <v>346</v>
      </c>
      <c r="K28" s="26">
        <v>344</v>
      </c>
      <c r="L28" s="26">
        <v>342</v>
      </c>
      <c r="M28" s="26">
        <v>342</v>
      </c>
      <c r="N28" s="26">
        <v>332</v>
      </c>
      <c r="O28" s="27">
        <v>326</v>
      </c>
      <c r="P28" s="28">
        <v>323</v>
      </c>
      <c r="Q28" s="29">
        <v>318</v>
      </c>
      <c r="R28" s="29">
        <v>312</v>
      </c>
      <c r="S28" s="29">
        <v>306</v>
      </c>
      <c r="T28" s="29">
        <v>306</v>
      </c>
      <c r="U28" s="29">
        <v>305</v>
      </c>
      <c r="V28" s="29">
        <v>305</v>
      </c>
      <c r="W28" s="29">
        <v>304</v>
      </c>
      <c r="X28" s="29">
        <v>300</v>
      </c>
      <c r="Y28" s="29">
        <v>298</v>
      </c>
      <c r="Z28" s="29">
        <v>295</v>
      </c>
      <c r="AA28" s="29">
        <v>295</v>
      </c>
      <c r="AB28" s="29">
        <v>293</v>
      </c>
      <c r="AC28" s="29">
        <v>82121506</v>
      </c>
      <c r="AD28" s="109" t="s">
        <v>202</v>
      </c>
      <c r="AE28" s="28">
        <v>228</v>
      </c>
      <c r="AF28" s="114">
        <v>778.89</v>
      </c>
      <c r="AG28" s="111">
        <f t="shared" si="0"/>
        <v>177586.91999999998</v>
      </c>
    </row>
    <row r="29" spans="1:33" ht="19.5" thickBot="1" x14ac:dyDescent="0.35">
      <c r="A29" s="123"/>
      <c r="B29" s="23">
        <v>24</v>
      </c>
      <c r="C29" s="66" t="s">
        <v>69</v>
      </c>
      <c r="D29" s="25" t="s">
        <v>12</v>
      </c>
      <c r="E29" s="51">
        <v>4</v>
      </c>
      <c r="F29" s="26">
        <v>4</v>
      </c>
      <c r="G29" s="26">
        <v>4</v>
      </c>
      <c r="H29" s="26">
        <v>8</v>
      </c>
      <c r="I29" s="26">
        <v>7</v>
      </c>
      <c r="J29" s="26">
        <v>6</v>
      </c>
      <c r="K29" s="26">
        <v>5</v>
      </c>
      <c r="L29" s="26">
        <v>5</v>
      </c>
      <c r="M29" s="26">
        <v>5</v>
      </c>
      <c r="N29" s="26">
        <v>5</v>
      </c>
      <c r="O29" s="27">
        <v>5</v>
      </c>
      <c r="P29" s="28">
        <v>5</v>
      </c>
      <c r="Q29" s="29">
        <v>5</v>
      </c>
      <c r="R29" s="29">
        <v>5</v>
      </c>
      <c r="S29" s="29">
        <v>5</v>
      </c>
      <c r="T29" s="29">
        <v>5</v>
      </c>
      <c r="U29" s="29">
        <v>5</v>
      </c>
      <c r="V29" s="29">
        <v>5</v>
      </c>
      <c r="W29" s="29">
        <v>5</v>
      </c>
      <c r="X29" s="29">
        <v>4</v>
      </c>
      <c r="Y29" s="29">
        <v>4</v>
      </c>
      <c r="Z29" s="29">
        <v>4</v>
      </c>
      <c r="AA29" s="29">
        <v>4</v>
      </c>
      <c r="AB29" s="29">
        <v>3</v>
      </c>
      <c r="AC29" s="29">
        <v>82121506</v>
      </c>
      <c r="AD29" s="109" t="s">
        <v>202</v>
      </c>
      <c r="AE29" s="28">
        <v>576</v>
      </c>
      <c r="AF29" s="114">
        <v>410</v>
      </c>
      <c r="AG29" s="111">
        <f t="shared" si="0"/>
        <v>236160</v>
      </c>
    </row>
    <row r="30" spans="1:33" ht="19.5" thickBot="1" x14ac:dyDescent="0.35">
      <c r="A30" s="123"/>
      <c r="B30" s="23">
        <v>25</v>
      </c>
      <c r="C30" s="66" t="s">
        <v>57</v>
      </c>
      <c r="D30" s="25" t="s">
        <v>33</v>
      </c>
      <c r="E30" s="51">
        <v>93</v>
      </c>
      <c r="F30" s="26">
        <v>1</v>
      </c>
      <c r="G30" s="26">
        <v>1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7">
        <v>0</v>
      </c>
      <c r="P30" s="28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991</v>
      </c>
      <c r="W30" s="29">
        <v>930</v>
      </c>
      <c r="X30" s="29">
        <v>906</v>
      </c>
      <c r="Y30" s="29">
        <v>827</v>
      </c>
      <c r="Z30" s="29">
        <v>824</v>
      </c>
      <c r="AA30" s="29">
        <v>809</v>
      </c>
      <c r="AB30" s="29">
        <v>754</v>
      </c>
      <c r="AC30" s="29">
        <v>82121506</v>
      </c>
      <c r="AD30" s="109" t="s">
        <v>202</v>
      </c>
      <c r="AE30" s="28">
        <v>325</v>
      </c>
      <c r="AF30" s="114">
        <v>300</v>
      </c>
      <c r="AG30" s="111">
        <f t="shared" si="0"/>
        <v>97500</v>
      </c>
    </row>
    <row r="31" spans="1:33" ht="19.5" thickBot="1" x14ac:dyDescent="0.35">
      <c r="A31" s="123"/>
      <c r="B31" s="23">
        <v>26</v>
      </c>
      <c r="C31" s="66" t="s">
        <v>70</v>
      </c>
      <c r="D31" s="25" t="s">
        <v>14</v>
      </c>
      <c r="E31" s="51">
        <v>18</v>
      </c>
      <c r="F31" s="26">
        <v>12</v>
      </c>
      <c r="G31" s="26">
        <v>11</v>
      </c>
      <c r="H31" s="26">
        <v>10</v>
      </c>
      <c r="I31" s="26">
        <v>9</v>
      </c>
      <c r="J31" s="26">
        <v>9</v>
      </c>
      <c r="K31" s="26">
        <v>8</v>
      </c>
      <c r="L31" s="26">
        <v>8</v>
      </c>
      <c r="M31" s="26">
        <v>8</v>
      </c>
      <c r="N31" s="26">
        <v>8</v>
      </c>
      <c r="O31" s="27">
        <v>7</v>
      </c>
      <c r="P31" s="28">
        <v>6</v>
      </c>
      <c r="Q31" s="29">
        <v>6</v>
      </c>
      <c r="R31" s="29">
        <v>6</v>
      </c>
      <c r="S31" s="29">
        <v>5</v>
      </c>
      <c r="T31" s="29">
        <v>4</v>
      </c>
      <c r="U31" s="29">
        <v>4</v>
      </c>
      <c r="V31" s="29">
        <v>792</v>
      </c>
      <c r="W31" s="29">
        <v>671</v>
      </c>
      <c r="X31" s="29">
        <v>673</v>
      </c>
      <c r="Y31" s="29">
        <v>669</v>
      </c>
      <c r="Z31" s="29">
        <v>648</v>
      </c>
      <c r="AA31" s="29">
        <v>644</v>
      </c>
      <c r="AB31" s="29">
        <v>644</v>
      </c>
      <c r="AC31" s="29">
        <v>82121506</v>
      </c>
      <c r="AD31" s="109" t="s">
        <v>202</v>
      </c>
      <c r="AE31" s="28">
        <v>212</v>
      </c>
      <c r="AF31" s="114">
        <v>300</v>
      </c>
      <c r="AG31" s="111">
        <f t="shared" si="0"/>
        <v>63600</v>
      </c>
    </row>
    <row r="32" spans="1:33" ht="19.5" thickBot="1" x14ac:dyDescent="0.35">
      <c r="A32" s="123"/>
      <c r="B32" s="23">
        <v>27</v>
      </c>
      <c r="C32" s="66" t="s">
        <v>71</v>
      </c>
      <c r="D32" s="25" t="s">
        <v>15</v>
      </c>
      <c r="E32" s="51">
        <v>46</v>
      </c>
      <c r="F32" s="26">
        <v>45</v>
      </c>
      <c r="G32" s="26">
        <v>352</v>
      </c>
      <c r="H32" s="26">
        <v>297</v>
      </c>
      <c r="I32" s="26">
        <v>283</v>
      </c>
      <c r="J32" s="26">
        <v>249</v>
      </c>
      <c r="K32" s="26">
        <v>234</v>
      </c>
      <c r="L32" s="26">
        <v>226</v>
      </c>
      <c r="M32" s="26">
        <v>215</v>
      </c>
      <c r="N32" s="26">
        <v>170</v>
      </c>
      <c r="O32" s="27">
        <v>153</v>
      </c>
      <c r="P32" s="28">
        <v>126</v>
      </c>
      <c r="Q32" s="29">
        <v>131</v>
      </c>
      <c r="R32" s="29">
        <v>101</v>
      </c>
      <c r="S32" s="29">
        <v>74</v>
      </c>
      <c r="T32" s="29">
        <v>59</v>
      </c>
      <c r="U32" s="29">
        <v>58</v>
      </c>
      <c r="V32" s="29">
        <v>40</v>
      </c>
      <c r="W32" s="29">
        <v>30</v>
      </c>
      <c r="X32" s="29">
        <v>17</v>
      </c>
      <c r="Y32" s="29">
        <v>1</v>
      </c>
      <c r="Z32" s="29">
        <v>1</v>
      </c>
      <c r="AA32" s="29">
        <v>1001</v>
      </c>
      <c r="AB32" s="29">
        <v>1000</v>
      </c>
      <c r="AC32" s="29">
        <v>82121506</v>
      </c>
      <c r="AD32" s="109" t="s">
        <v>202</v>
      </c>
      <c r="AE32" s="28">
        <v>644</v>
      </c>
      <c r="AF32" s="114">
        <v>350</v>
      </c>
      <c r="AG32" s="111">
        <f t="shared" si="0"/>
        <v>225400</v>
      </c>
    </row>
    <row r="33" spans="1:33" ht="19.5" thickBot="1" x14ac:dyDescent="0.35">
      <c r="A33" s="123"/>
      <c r="B33" s="23">
        <v>28</v>
      </c>
      <c r="C33" s="66" t="s">
        <v>72</v>
      </c>
      <c r="D33" s="25" t="s">
        <v>16</v>
      </c>
      <c r="E33" s="51">
        <v>65</v>
      </c>
      <c r="F33" s="26">
        <v>45</v>
      </c>
      <c r="G33" s="26">
        <v>45</v>
      </c>
      <c r="H33" s="26">
        <v>578</v>
      </c>
      <c r="I33" s="26">
        <v>532</v>
      </c>
      <c r="J33" s="26">
        <v>530</v>
      </c>
      <c r="K33" s="26">
        <v>527</v>
      </c>
      <c r="L33" s="26">
        <v>513</v>
      </c>
      <c r="M33" s="26">
        <v>510</v>
      </c>
      <c r="N33" s="26">
        <v>518</v>
      </c>
      <c r="O33" s="27">
        <v>481</v>
      </c>
      <c r="P33" s="28">
        <v>473</v>
      </c>
      <c r="Q33" s="29">
        <v>427</v>
      </c>
      <c r="R33" s="29">
        <v>433</v>
      </c>
      <c r="S33" s="29">
        <v>417</v>
      </c>
      <c r="T33" s="29">
        <v>413</v>
      </c>
      <c r="U33" s="29">
        <v>407</v>
      </c>
      <c r="V33" s="29">
        <v>391</v>
      </c>
      <c r="W33" s="29">
        <v>365</v>
      </c>
      <c r="X33" s="29">
        <v>361</v>
      </c>
      <c r="Y33" s="29">
        <v>354</v>
      </c>
      <c r="Z33" s="29">
        <v>328</v>
      </c>
      <c r="AA33" s="29">
        <v>305</v>
      </c>
      <c r="AB33" s="29">
        <v>302</v>
      </c>
      <c r="AC33" s="29">
        <v>82121506</v>
      </c>
      <c r="AD33" s="109" t="s">
        <v>202</v>
      </c>
      <c r="AE33" s="28">
        <v>236</v>
      </c>
      <c r="AF33" s="114">
        <v>987.48</v>
      </c>
      <c r="AG33" s="111">
        <f t="shared" si="0"/>
        <v>233045.28</v>
      </c>
    </row>
    <row r="34" spans="1:33" ht="19.5" thickBot="1" x14ac:dyDescent="0.35">
      <c r="A34" s="123"/>
      <c r="B34" s="46">
        <v>29</v>
      </c>
      <c r="C34" s="66" t="s">
        <v>73</v>
      </c>
      <c r="D34" s="25" t="s">
        <v>32</v>
      </c>
      <c r="E34" s="67">
        <v>455</v>
      </c>
      <c r="F34" s="49">
        <v>455</v>
      </c>
      <c r="G34" s="49">
        <v>410</v>
      </c>
      <c r="H34" s="49">
        <v>403</v>
      </c>
      <c r="I34" s="49">
        <v>402</v>
      </c>
      <c r="J34" s="49">
        <v>400</v>
      </c>
      <c r="K34" s="49">
        <v>400</v>
      </c>
      <c r="L34" s="49">
        <v>399</v>
      </c>
      <c r="M34" s="49">
        <v>399</v>
      </c>
      <c r="N34" s="49">
        <v>389</v>
      </c>
      <c r="O34" s="50">
        <v>398</v>
      </c>
      <c r="P34" s="28">
        <v>398</v>
      </c>
      <c r="Q34" s="29">
        <v>398</v>
      </c>
      <c r="R34" s="29">
        <v>381</v>
      </c>
      <c r="S34" s="29">
        <v>356</v>
      </c>
      <c r="T34" s="29">
        <v>355</v>
      </c>
      <c r="U34" s="29">
        <v>355</v>
      </c>
      <c r="V34" s="29">
        <v>355</v>
      </c>
      <c r="W34" s="29">
        <v>355</v>
      </c>
      <c r="X34" s="29">
        <v>355</v>
      </c>
      <c r="Y34" s="29">
        <v>355</v>
      </c>
      <c r="Z34" s="29">
        <v>336</v>
      </c>
      <c r="AA34" s="29">
        <v>336</v>
      </c>
      <c r="AB34" s="29">
        <v>326</v>
      </c>
      <c r="AC34" s="29">
        <v>82121506</v>
      </c>
      <c r="AD34" s="109" t="s">
        <v>202</v>
      </c>
      <c r="AE34" s="28">
        <v>240</v>
      </c>
      <c r="AF34" s="114">
        <v>78.92</v>
      </c>
      <c r="AG34" s="111">
        <f t="shared" si="0"/>
        <v>18940.8</v>
      </c>
    </row>
    <row r="35" spans="1:33" ht="19.5" thickBot="1" x14ac:dyDescent="0.35">
      <c r="A35" s="123"/>
      <c r="B35" s="23">
        <v>30</v>
      </c>
      <c r="C35" s="66" t="s">
        <v>74</v>
      </c>
      <c r="D35" s="25" t="s">
        <v>100</v>
      </c>
      <c r="E35" s="51">
        <v>2000</v>
      </c>
      <c r="F35" s="26">
        <v>1832</v>
      </c>
      <c r="G35" s="26">
        <v>1774</v>
      </c>
      <c r="H35" s="26">
        <v>1730</v>
      </c>
      <c r="I35" s="26">
        <v>1694</v>
      </c>
      <c r="J35" s="26">
        <v>1686</v>
      </c>
      <c r="K35" s="26">
        <v>1668</v>
      </c>
      <c r="L35" s="26">
        <v>1645</v>
      </c>
      <c r="M35" s="26">
        <v>1615</v>
      </c>
      <c r="N35" s="26">
        <v>1547</v>
      </c>
      <c r="O35" s="27">
        <v>1532</v>
      </c>
      <c r="P35" s="28">
        <v>1471</v>
      </c>
      <c r="Q35" s="29">
        <v>1426</v>
      </c>
      <c r="R35" s="29">
        <v>1386</v>
      </c>
      <c r="S35" s="29">
        <v>1359</v>
      </c>
      <c r="T35" s="29">
        <v>1345</v>
      </c>
      <c r="U35" s="29">
        <v>1290</v>
      </c>
      <c r="V35" s="29">
        <v>1266</v>
      </c>
      <c r="W35" s="29">
        <v>1254</v>
      </c>
      <c r="X35" s="29">
        <v>1214</v>
      </c>
      <c r="Y35" s="29" t="s">
        <v>126</v>
      </c>
      <c r="Z35" s="29">
        <v>1112</v>
      </c>
      <c r="AA35" s="29">
        <v>1022</v>
      </c>
      <c r="AB35" s="29">
        <v>954</v>
      </c>
      <c r="AC35" s="29">
        <v>82121506</v>
      </c>
      <c r="AD35" s="109" t="s">
        <v>202</v>
      </c>
      <c r="AE35" s="28">
        <v>435</v>
      </c>
      <c r="AF35" s="114">
        <v>310</v>
      </c>
      <c r="AG35" s="111">
        <f t="shared" si="0"/>
        <v>134850</v>
      </c>
    </row>
    <row r="36" spans="1:33" ht="19.5" thickBot="1" x14ac:dyDescent="0.35">
      <c r="A36" s="123"/>
      <c r="B36" s="23">
        <v>31</v>
      </c>
      <c r="C36" s="66" t="s">
        <v>75</v>
      </c>
      <c r="D36" s="25" t="s">
        <v>101</v>
      </c>
      <c r="E36" s="51">
        <v>517</v>
      </c>
      <c r="F36" s="26">
        <v>437</v>
      </c>
      <c r="G36" s="26">
        <v>425</v>
      </c>
      <c r="H36" s="26">
        <v>418</v>
      </c>
      <c r="I36" s="26">
        <v>405</v>
      </c>
      <c r="J36" s="26">
        <v>387</v>
      </c>
      <c r="K36" s="26">
        <v>411</v>
      </c>
      <c r="L36" s="26">
        <v>352</v>
      </c>
      <c r="M36" s="26">
        <v>322</v>
      </c>
      <c r="N36" s="26">
        <v>266</v>
      </c>
      <c r="O36" s="27">
        <v>235</v>
      </c>
      <c r="P36" s="28">
        <v>200</v>
      </c>
      <c r="Q36" s="29">
        <v>143</v>
      </c>
      <c r="R36" s="29">
        <v>109</v>
      </c>
      <c r="S36" s="29">
        <v>83</v>
      </c>
      <c r="T36" s="29">
        <v>36</v>
      </c>
      <c r="U36" s="29">
        <v>10</v>
      </c>
      <c r="V36" s="29">
        <v>7</v>
      </c>
      <c r="W36" s="29">
        <v>7</v>
      </c>
      <c r="X36" s="29">
        <v>8</v>
      </c>
      <c r="Y36" s="29">
        <v>5</v>
      </c>
      <c r="Z36" s="29">
        <v>5</v>
      </c>
      <c r="AA36" s="29">
        <v>5</v>
      </c>
      <c r="AB36" s="29">
        <v>487</v>
      </c>
      <c r="AC36" s="29">
        <v>82121506</v>
      </c>
      <c r="AD36" s="109" t="s">
        <v>202</v>
      </c>
      <c r="AE36" s="28">
        <v>286</v>
      </c>
      <c r="AF36" s="114">
        <v>410</v>
      </c>
      <c r="AG36" s="111">
        <f t="shared" si="0"/>
        <v>117260</v>
      </c>
    </row>
    <row r="37" spans="1:33" ht="19.5" thickBot="1" x14ac:dyDescent="0.35">
      <c r="A37" s="123"/>
      <c r="B37" s="23">
        <v>32</v>
      </c>
      <c r="C37" s="66" t="s">
        <v>76</v>
      </c>
      <c r="D37" s="25" t="s">
        <v>113</v>
      </c>
      <c r="E37" s="51"/>
      <c r="F37" s="26">
        <v>0</v>
      </c>
      <c r="G37" s="26">
        <v>31</v>
      </c>
      <c r="H37" s="26">
        <v>30</v>
      </c>
      <c r="I37" s="26">
        <v>30</v>
      </c>
      <c r="J37" s="26">
        <v>27</v>
      </c>
      <c r="K37" s="26">
        <v>27</v>
      </c>
      <c r="L37" s="26">
        <v>27</v>
      </c>
      <c r="M37" s="26">
        <v>27</v>
      </c>
      <c r="N37" s="26">
        <v>27</v>
      </c>
      <c r="O37" s="27">
        <v>27</v>
      </c>
      <c r="P37" s="28">
        <v>22</v>
      </c>
      <c r="Q37" s="29">
        <v>22</v>
      </c>
      <c r="R37" s="29">
        <v>22</v>
      </c>
      <c r="S37" s="29">
        <v>22</v>
      </c>
      <c r="T37" s="29">
        <v>21</v>
      </c>
      <c r="U37" s="29">
        <v>21</v>
      </c>
      <c r="V37" s="29">
        <v>18</v>
      </c>
      <c r="W37" s="29">
        <v>18</v>
      </c>
      <c r="X37" s="29">
        <v>18</v>
      </c>
      <c r="Y37" s="29">
        <v>18</v>
      </c>
      <c r="Z37" s="29">
        <v>18</v>
      </c>
      <c r="AA37" s="29">
        <v>9</v>
      </c>
      <c r="AB37" s="29">
        <v>6</v>
      </c>
      <c r="AC37" s="29">
        <v>82121506</v>
      </c>
      <c r="AD37" s="109" t="s">
        <v>202</v>
      </c>
      <c r="AE37" s="28">
        <v>3</v>
      </c>
      <c r="AF37" s="114">
        <v>215</v>
      </c>
      <c r="AG37" s="111">
        <f t="shared" si="0"/>
        <v>645</v>
      </c>
    </row>
    <row r="38" spans="1:33" ht="19.5" thickBot="1" x14ac:dyDescent="0.35">
      <c r="A38" s="123"/>
      <c r="B38" s="23">
        <v>33</v>
      </c>
      <c r="C38" s="66" t="s">
        <v>77</v>
      </c>
      <c r="D38" s="25" t="s">
        <v>105</v>
      </c>
      <c r="E38" s="51"/>
      <c r="F38" s="26">
        <v>0</v>
      </c>
      <c r="G38" s="26">
        <v>89</v>
      </c>
      <c r="H38" s="26">
        <v>89</v>
      </c>
      <c r="I38" s="26">
        <v>89</v>
      </c>
      <c r="J38" s="26">
        <v>86</v>
      </c>
      <c r="K38" s="26">
        <v>86</v>
      </c>
      <c r="L38" s="26">
        <v>86</v>
      </c>
      <c r="M38" s="26">
        <v>85</v>
      </c>
      <c r="N38" s="26">
        <v>85</v>
      </c>
      <c r="O38" s="27">
        <v>85</v>
      </c>
      <c r="P38" s="28">
        <v>81</v>
      </c>
      <c r="Q38" s="29">
        <v>80</v>
      </c>
      <c r="R38" s="29">
        <v>78</v>
      </c>
      <c r="S38" s="29">
        <v>78</v>
      </c>
      <c r="T38" s="29">
        <v>77</v>
      </c>
      <c r="U38" s="29">
        <v>77</v>
      </c>
      <c r="V38" s="29">
        <v>76</v>
      </c>
      <c r="W38" s="29">
        <v>76</v>
      </c>
      <c r="X38" s="29">
        <v>76</v>
      </c>
      <c r="Y38" s="29">
        <v>76</v>
      </c>
      <c r="Z38" s="29">
        <v>74</v>
      </c>
      <c r="AA38" s="29">
        <v>74</v>
      </c>
      <c r="AB38" s="29">
        <v>74</v>
      </c>
      <c r="AC38" s="29">
        <v>82121506</v>
      </c>
      <c r="AD38" s="109" t="s">
        <v>202</v>
      </c>
      <c r="AE38" s="28">
        <v>62</v>
      </c>
      <c r="AF38" s="114">
        <v>375</v>
      </c>
      <c r="AG38" s="111">
        <f t="shared" si="0"/>
        <v>23250</v>
      </c>
    </row>
    <row r="39" spans="1:33" ht="19.5" thickBot="1" x14ac:dyDescent="0.35">
      <c r="A39" s="123"/>
      <c r="B39" s="24">
        <v>34</v>
      </c>
      <c r="C39" s="66" t="s">
        <v>78</v>
      </c>
      <c r="D39" s="52" t="s">
        <v>144</v>
      </c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9">
        <v>82121506</v>
      </c>
      <c r="AD39" s="109" t="s">
        <v>202</v>
      </c>
      <c r="AE39" s="55">
        <v>639</v>
      </c>
      <c r="AF39" s="114">
        <v>395</v>
      </c>
      <c r="AG39" s="111">
        <f t="shared" si="0"/>
        <v>252405</v>
      </c>
    </row>
    <row r="40" spans="1:33" ht="19.5" thickBot="1" x14ac:dyDescent="0.35">
      <c r="A40" s="123"/>
      <c r="B40" s="24">
        <v>35</v>
      </c>
      <c r="C40" s="66" t="s">
        <v>58</v>
      </c>
      <c r="D40" s="52" t="s">
        <v>149</v>
      </c>
      <c r="E40" s="53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9">
        <v>82121506</v>
      </c>
      <c r="AD40" s="109" t="s">
        <v>202</v>
      </c>
      <c r="AE40" s="55">
        <v>496</v>
      </c>
      <c r="AF40" s="114">
        <v>275</v>
      </c>
      <c r="AG40" s="111">
        <f t="shared" si="0"/>
        <v>136400</v>
      </c>
    </row>
    <row r="41" spans="1:33" ht="19.5" thickBot="1" x14ac:dyDescent="0.35">
      <c r="A41" s="124"/>
      <c r="B41" s="68">
        <v>36</v>
      </c>
      <c r="C41" s="69" t="s">
        <v>79</v>
      </c>
      <c r="D41" s="57" t="s">
        <v>150</v>
      </c>
      <c r="E41" s="70"/>
      <c r="F41" s="71"/>
      <c r="G41" s="71"/>
      <c r="H41" s="71"/>
      <c r="I41" s="71"/>
      <c r="J41" s="71"/>
      <c r="K41" s="71"/>
      <c r="L41" s="71"/>
      <c r="M41" s="71"/>
      <c r="N41" s="71"/>
      <c r="O41" s="72"/>
      <c r="P41" s="73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29">
        <v>82121506</v>
      </c>
      <c r="AD41" s="109" t="s">
        <v>202</v>
      </c>
      <c r="AE41" s="73">
        <v>182</v>
      </c>
      <c r="AF41" s="114">
        <v>95</v>
      </c>
      <c r="AG41" s="111">
        <f t="shared" si="0"/>
        <v>17290</v>
      </c>
    </row>
    <row r="42" spans="1:33" ht="19.5" thickBot="1" x14ac:dyDescent="0.35">
      <c r="A42" s="122" t="s">
        <v>17</v>
      </c>
      <c r="B42" s="38">
        <v>37</v>
      </c>
      <c r="C42" s="75" t="s">
        <v>80</v>
      </c>
      <c r="D42" s="76" t="s">
        <v>151</v>
      </c>
      <c r="E42" s="7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29">
        <v>82121506</v>
      </c>
      <c r="AD42" s="109" t="s">
        <v>202</v>
      </c>
      <c r="AE42" s="80">
        <v>668</v>
      </c>
      <c r="AF42" s="114">
        <v>77.83</v>
      </c>
      <c r="AG42" s="111">
        <f t="shared" si="0"/>
        <v>51990.44</v>
      </c>
    </row>
    <row r="43" spans="1:33" ht="19.5" thickBot="1" x14ac:dyDescent="0.35">
      <c r="A43" s="123"/>
      <c r="B43" s="24">
        <v>38</v>
      </c>
      <c r="C43" s="66" t="s">
        <v>81</v>
      </c>
      <c r="D43" s="52" t="s">
        <v>152</v>
      </c>
      <c r="E43" s="53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9">
        <v>82121506</v>
      </c>
      <c r="AD43" s="109" t="s">
        <v>202</v>
      </c>
      <c r="AE43" s="55">
        <v>2</v>
      </c>
      <c r="AF43" s="114">
        <v>77.83</v>
      </c>
      <c r="AG43" s="111">
        <f t="shared" si="0"/>
        <v>155.66</v>
      </c>
    </row>
    <row r="44" spans="1:33" ht="15" customHeight="1" thickBot="1" x14ac:dyDescent="0.35">
      <c r="A44" s="123"/>
      <c r="B44" s="37">
        <v>39</v>
      </c>
      <c r="C44" s="66" t="s">
        <v>82</v>
      </c>
      <c r="D44" s="81" t="s">
        <v>146</v>
      </c>
      <c r="E44" s="82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4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29">
        <v>82121506</v>
      </c>
      <c r="AD44" s="109" t="s">
        <v>202</v>
      </c>
      <c r="AE44" s="43">
        <v>9</v>
      </c>
      <c r="AF44" s="114">
        <v>77.83</v>
      </c>
      <c r="AG44" s="111">
        <f t="shared" si="0"/>
        <v>700.47</v>
      </c>
    </row>
    <row r="45" spans="1:33" ht="19.5" thickBot="1" x14ac:dyDescent="0.35">
      <c r="A45" s="123"/>
      <c r="B45" s="37">
        <v>40</v>
      </c>
      <c r="C45" s="66" t="s">
        <v>83</v>
      </c>
      <c r="D45" s="81" t="s">
        <v>141</v>
      </c>
      <c r="E45" s="40">
        <v>0</v>
      </c>
      <c r="F45" s="41">
        <v>376</v>
      </c>
      <c r="G45" s="41">
        <v>266</v>
      </c>
      <c r="H45" s="41">
        <v>166</v>
      </c>
      <c r="I45" s="41">
        <v>139</v>
      </c>
      <c r="J45" s="41">
        <v>41</v>
      </c>
      <c r="K45" s="41">
        <v>6</v>
      </c>
      <c r="L45" s="41">
        <v>6</v>
      </c>
      <c r="M45" s="41">
        <v>6</v>
      </c>
      <c r="N45" s="41">
        <v>6</v>
      </c>
      <c r="O45" s="42">
        <v>0</v>
      </c>
      <c r="P45" s="43">
        <v>68</v>
      </c>
      <c r="Q45" s="44">
        <v>3</v>
      </c>
      <c r="R45" s="44">
        <v>1</v>
      </c>
      <c r="S45" s="44">
        <v>1</v>
      </c>
      <c r="T45" s="44">
        <v>1</v>
      </c>
      <c r="U45" s="44">
        <v>1</v>
      </c>
      <c r="V45" s="44">
        <v>18</v>
      </c>
      <c r="W45" s="44">
        <v>351</v>
      </c>
      <c r="X45" s="44">
        <v>321</v>
      </c>
      <c r="Y45" s="44">
        <v>252</v>
      </c>
      <c r="Z45" s="44">
        <v>70</v>
      </c>
      <c r="AA45" s="44">
        <v>6</v>
      </c>
      <c r="AB45" s="44">
        <v>4</v>
      </c>
      <c r="AC45" s="29">
        <v>82121506</v>
      </c>
      <c r="AD45" s="109" t="s">
        <v>202</v>
      </c>
      <c r="AE45" s="43">
        <v>4</v>
      </c>
      <c r="AF45" s="114">
        <v>77.83</v>
      </c>
      <c r="AG45" s="111">
        <f t="shared" si="0"/>
        <v>311.32</v>
      </c>
    </row>
    <row r="46" spans="1:33" ht="19.5" thickBot="1" x14ac:dyDescent="0.35">
      <c r="A46" s="123"/>
      <c r="B46" s="23">
        <v>41</v>
      </c>
      <c r="C46" s="66" t="s">
        <v>84</v>
      </c>
      <c r="D46" s="25" t="s">
        <v>103</v>
      </c>
      <c r="E46" s="45">
        <v>4</v>
      </c>
      <c r="F46" s="26">
        <v>4</v>
      </c>
      <c r="G46" s="26">
        <v>4</v>
      </c>
      <c r="H46" s="26">
        <v>4</v>
      </c>
      <c r="I46" s="26">
        <v>4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7">
        <v>6</v>
      </c>
      <c r="P46" s="28">
        <v>6</v>
      </c>
      <c r="Q46" s="29">
        <v>6</v>
      </c>
      <c r="R46" s="29">
        <v>5</v>
      </c>
      <c r="S46" s="29">
        <v>5</v>
      </c>
      <c r="T46" s="29">
        <v>5</v>
      </c>
      <c r="U46" s="29">
        <v>5</v>
      </c>
      <c r="V46" s="29">
        <v>5</v>
      </c>
      <c r="W46" s="29">
        <v>0</v>
      </c>
      <c r="X46" s="29">
        <v>5</v>
      </c>
      <c r="Y46" s="29">
        <v>5</v>
      </c>
      <c r="Z46" s="29">
        <v>0</v>
      </c>
      <c r="AA46" s="29">
        <v>0</v>
      </c>
      <c r="AB46" s="29">
        <v>0</v>
      </c>
      <c r="AC46" s="29">
        <v>82121506</v>
      </c>
      <c r="AD46" s="109" t="s">
        <v>202</v>
      </c>
      <c r="AE46" s="28">
        <v>5</v>
      </c>
      <c r="AF46" s="114">
        <v>77.83</v>
      </c>
      <c r="AG46" s="111">
        <f t="shared" si="0"/>
        <v>389.15</v>
      </c>
    </row>
    <row r="47" spans="1:33" ht="19.5" thickBot="1" x14ac:dyDescent="0.35">
      <c r="A47" s="123"/>
      <c r="B47" s="23">
        <v>42</v>
      </c>
      <c r="C47" s="66" t="s">
        <v>85</v>
      </c>
      <c r="D47" s="25" t="s">
        <v>34</v>
      </c>
      <c r="E47" s="45">
        <v>19</v>
      </c>
      <c r="F47" s="26">
        <v>9</v>
      </c>
      <c r="G47" s="26">
        <v>9</v>
      </c>
      <c r="H47" s="26">
        <v>8</v>
      </c>
      <c r="I47" s="26">
        <v>8</v>
      </c>
      <c r="J47" s="26">
        <v>5</v>
      </c>
      <c r="K47" s="26">
        <v>5</v>
      </c>
      <c r="L47" s="26">
        <v>5</v>
      </c>
      <c r="M47" s="26">
        <v>5</v>
      </c>
      <c r="N47" s="26">
        <v>5</v>
      </c>
      <c r="O47" s="27">
        <v>5</v>
      </c>
      <c r="P47" s="28">
        <v>5</v>
      </c>
      <c r="Q47" s="29">
        <v>5</v>
      </c>
      <c r="R47" s="29">
        <v>5</v>
      </c>
      <c r="S47" s="29">
        <v>5</v>
      </c>
      <c r="T47" s="29">
        <v>5</v>
      </c>
      <c r="U47" s="29">
        <v>5</v>
      </c>
      <c r="V47" s="29">
        <v>5</v>
      </c>
      <c r="W47" s="29">
        <v>0</v>
      </c>
      <c r="X47" s="29">
        <v>5</v>
      </c>
      <c r="Y47" s="29">
        <v>5</v>
      </c>
      <c r="Z47" s="29">
        <v>0</v>
      </c>
      <c r="AA47" s="29">
        <v>0</v>
      </c>
      <c r="AB47" s="29">
        <v>0</v>
      </c>
      <c r="AC47" s="29">
        <v>82121506</v>
      </c>
      <c r="AD47" s="109" t="s">
        <v>202</v>
      </c>
      <c r="AE47" s="28">
        <v>4</v>
      </c>
      <c r="AF47" s="114">
        <v>77.83</v>
      </c>
      <c r="AG47" s="111">
        <f t="shared" si="0"/>
        <v>311.32</v>
      </c>
    </row>
    <row r="48" spans="1:33" ht="19.5" thickBot="1" x14ac:dyDescent="0.35">
      <c r="A48" s="123"/>
      <c r="B48" s="23">
        <v>43</v>
      </c>
      <c r="C48" s="66" t="s">
        <v>86</v>
      </c>
      <c r="D48" s="83" t="s">
        <v>30</v>
      </c>
      <c r="E48" s="45">
        <v>14</v>
      </c>
      <c r="F48" s="26">
        <v>0</v>
      </c>
      <c r="G48" s="26">
        <v>13</v>
      </c>
      <c r="H48" s="26">
        <v>13</v>
      </c>
      <c r="I48" s="26">
        <v>13</v>
      </c>
      <c r="J48" s="26">
        <v>8</v>
      </c>
      <c r="K48" s="26">
        <v>8</v>
      </c>
      <c r="L48" s="26">
        <v>8</v>
      </c>
      <c r="M48" s="26">
        <v>8</v>
      </c>
      <c r="N48" s="26">
        <v>8</v>
      </c>
      <c r="O48" s="27">
        <v>8</v>
      </c>
      <c r="P48" s="28">
        <v>8</v>
      </c>
      <c r="Q48" s="29">
        <v>8</v>
      </c>
      <c r="R48" s="29">
        <v>7</v>
      </c>
      <c r="S48" s="29">
        <v>7</v>
      </c>
      <c r="T48" s="29">
        <v>7</v>
      </c>
      <c r="U48" s="29">
        <v>7</v>
      </c>
      <c r="V48" s="29">
        <v>7</v>
      </c>
      <c r="W48" s="29">
        <v>0</v>
      </c>
      <c r="X48" s="29">
        <v>7</v>
      </c>
      <c r="Y48" s="29">
        <v>7</v>
      </c>
      <c r="Z48" s="29">
        <v>0</v>
      </c>
      <c r="AA48" s="29">
        <v>0</v>
      </c>
      <c r="AB48" s="29">
        <v>0</v>
      </c>
      <c r="AC48" s="29">
        <v>82121506</v>
      </c>
      <c r="AD48" s="109" t="s">
        <v>202</v>
      </c>
      <c r="AE48" s="28">
        <v>6</v>
      </c>
      <c r="AF48" s="114">
        <v>77.83</v>
      </c>
      <c r="AG48" s="111">
        <f t="shared" si="0"/>
        <v>466.98</v>
      </c>
    </row>
    <row r="49" spans="1:33" ht="19.5" thickBot="1" x14ac:dyDescent="0.35">
      <c r="A49" s="123"/>
      <c r="B49" s="23">
        <v>44</v>
      </c>
      <c r="C49" s="66" t="s">
        <v>87</v>
      </c>
      <c r="D49" s="25" t="s">
        <v>18</v>
      </c>
      <c r="E49" s="45">
        <v>9</v>
      </c>
      <c r="F49" s="26">
        <v>9</v>
      </c>
      <c r="G49" s="26">
        <v>12</v>
      </c>
      <c r="H49" s="26">
        <v>9</v>
      </c>
      <c r="I49" s="26">
        <v>9</v>
      </c>
      <c r="J49" s="26">
        <v>7</v>
      </c>
      <c r="K49" s="26">
        <v>7</v>
      </c>
      <c r="L49" s="26">
        <v>7</v>
      </c>
      <c r="M49" s="26">
        <v>7</v>
      </c>
      <c r="N49" s="26">
        <v>7</v>
      </c>
      <c r="O49" s="27">
        <v>7</v>
      </c>
      <c r="P49" s="28">
        <v>7</v>
      </c>
      <c r="Q49" s="29">
        <v>7</v>
      </c>
      <c r="R49" s="29">
        <v>6</v>
      </c>
      <c r="S49" s="29">
        <v>6</v>
      </c>
      <c r="T49" s="29">
        <v>6</v>
      </c>
      <c r="U49" s="29">
        <v>6</v>
      </c>
      <c r="V49" s="29">
        <v>6</v>
      </c>
      <c r="W49" s="29">
        <v>0</v>
      </c>
      <c r="X49" s="29">
        <v>6</v>
      </c>
      <c r="Y49" s="29">
        <v>6</v>
      </c>
      <c r="Z49" s="29">
        <v>0</v>
      </c>
      <c r="AA49" s="29">
        <v>0</v>
      </c>
      <c r="AB49" s="29">
        <v>0</v>
      </c>
      <c r="AC49" s="29">
        <v>82121506</v>
      </c>
      <c r="AD49" s="109" t="s">
        <v>202</v>
      </c>
      <c r="AE49" s="28">
        <v>6</v>
      </c>
      <c r="AF49" s="114">
        <v>77.83</v>
      </c>
      <c r="AG49" s="111">
        <f t="shared" si="0"/>
        <v>466.98</v>
      </c>
    </row>
    <row r="50" spans="1:33" ht="19.5" thickBot="1" x14ac:dyDescent="0.35">
      <c r="A50" s="123"/>
      <c r="B50" s="23">
        <v>45</v>
      </c>
      <c r="C50" s="66" t="s">
        <v>59</v>
      </c>
      <c r="D50" s="25" t="s">
        <v>19</v>
      </c>
      <c r="E50" s="45">
        <v>13</v>
      </c>
      <c r="F50" s="26">
        <v>13</v>
      </c>
      <c r="G50" s="26">
        <v>13</v>
      </c>
      <c r="H50" s="26">
        <v>13</v>
      </c>
      <c r="I50" s="26">
        <v>13</v>
      </c>
      <c r="J50" s="26">
        <v>8</v>
      </c>
      <c r="K50" s="26">
        <v>8</v>
      </c>
      <c r="L50" s="26">
        <v>8</v>
      </c>
      <c r="M50" s="26">
        <v>8</v>
      </c>
      <c r="N50" s="26">
        <v>8</v>
      </c>
      <c r="O50" s="27">
        <v>29</v>
      </c>
      <c r="P50" s="28">
        <v>0</v>
      </c>
      <c r="Q50" s="29">
        <v>5</v>
      </c>
      <c r="R50" s="29">
        <v>8</v>
      </c>
      <c r="S50" s="29">
        <v>8</v>
      </c>
      <c r="T50" s="29">
        <v>8</v>
      </c>
      <c r="U50" s="29">
        <v>8</v>
      </c>
      <c r="V50" s="29">
        <v>8</v>
      </c>
      <c r="W50" s="29">
        <v>0</v>
      </c>
      <c r="X50" s="29">
        <v>8</v>
      </c>
      <c r="Y50" s="29">
        <v>8</v>
      </c>
      <c r="Z50" s="29">
        <v>0</v>
      </c>
      <c r="AA50" s="29">
        <v>0</v>
      </c>
      <c r="AB50" s="29">
        <v>0</v>
      </c>
      <c r="AC50" s="29">
        <v>82121506</v>
      </c>
      <c r="AD50" s="109" t="s">
        <v>202</v>
      </c>
      <c r="AE50" s="28">
        <v>8</v>
      </c>
      <c r="AF50" s="114">
        <v>77.83</v>
      </c>
      <c r="AG50" s="111">
        <f t="shared" si="0"/>
        <v>622.64</v>
      </c>
    </row>
    <row r="51" spans="1:33" ht="19.5" thickBot="1" x14ac:dyDescent="0.35">
      <c r="A51" s="123"/>
      <c r="B51" s="23">
        <v>46</v>
      </c>
      <c r="C51" s="66" t="s">
        <v>88</v>
      </c>
      <c r="D51" s="25" t="s">
        <v>20</v>
      </c>
      <c r="E51" s="45">
        <v>3</v>
      </c>
      <c r="F51" s="26">
        <v>3</v>
      </c>
      <c r="G51" s="26">
        <v>3</v>
      </c>
      <c r="H51" s="26">
        <v>3</v>
      </c>
      <c r="I51" s="26">
        <v>3</v>
      </c>
      <c r="J51" s="26">
        <v>3</v>
      </c>
      <c r="K51" s="26">
        <v>3</v>
      </c>
      <c r="L51" s="26">
        <v>3</v>
      </c>
      <c r="M51" s="26">
        <v>3</v>
      </c>
      <c r="N51" s="26">
        <v>3</v>
      </c>
      <c r="O51" s="27">
        <v>3</v>
      </c>
      <c r="P51" s="28">
        <v>3</v>
      </c>
      <c r="Q51" s="29">
        <v>3</v>
      </c>
      <c r="R51" s="29">
        <v>3</v>
      </c>
      <c r="S51" s="29">
        <v>3</v>
      </c>
      <c r="T51" s="29">
        <v>3</v>
      </c>
      <c r="U51" s="29">
        <v>3</v>
      </c>
      <c r="V51" s="29">
        <v>3</v>
      </c>
      <c r="W51" s="29">
        <v>0</v>
      </c>
      <c r="X51" s="29">
        <v>3</v>
      </c>
      <c r="Y51" s="29">
        <v>3</v>
      </c>
      <c r="Z51" s="29">
        <v>0</v>
      </c>
      <c r="AA51" s="29">
        <v>0</v>
      </c>
      <c r="AB51" s="29">
        <v>0</v>
      </c>
      <c r="AC51" s="29">
        <v>82121506</v>
      </c>
      <c r="AD51" s="109" t="s">
        <v>202</v>
      </c>
      <c r="AE51" s="28">
        <v>3</v>
      </c>
      <c r="AF51" s="114">
        <v>77.83</v>
      </c>
      <c r="AG51" s="111">
        <f t="shared" si="0"/>
        <v>233.49</v>
      </c>
    </row>
    <row r="52" spans="1:33" ht="19.5" thickBot="1" x14ac:dyDescent="0.35">
      <c r="A52" s="124"/>
      <c r="B52" s="30">
        <v>47</v>
      </c>
      <c r="C52" s="69" t="s">
        <v>89</v>
      </c>
      <c r="D52" s="32" t="s">
        <v>21</v>
      </c>
      <c r="E52" s="84">
        <v>4</v>
      </c>
      <c r="F52" s="33">
        <v>4</v>
      </c>
      <c r="G52" s="33">
        <v>4</v>
      </c>
      <c r="H52" s="33">
        <v>4</v>
      </c>
      <c r="I52" s="33">
        <v>4</v>
      </c>
      <c r="J52" s="33">
        <v>4</v>
      </c>
      <c r="K52" s="33">
        <v>4</v>
      </c>
      <c r="L52" s="33">
        <v>4</v>
      </c>
      <c r="M52" s="33">
        <v>4</v>
      </c>
      <c r="N52" s="33">
        <v>4</v>
      </c>
      <c r="O52" s="34">
        <v>4</v>
      </c>
      <c r="P52" s="35">
        <v>4</v>
      </c>
      <c r="Q52" s="36">
        <v>4</v>
      </c>
      <c r="R52" s="36">
        <v>4</v>
      </c>
      <c r="S52" s="36">
        <v>4</v>
      </c>
      <c r="T52" s="36">
        <v>4</v>
      </c>
      <c r="U52" s="36">
        <v>4</v>
      </c>
      <c r="V52" s="36">
        <v>4</v>
      </c>
      <c r="W52" s="36">
        <v>0</v>
      </c>
      <c r="X52" s="36">
        <v>4</v>
      </c>
      <c r="Y52" s="36">
        <v>4</v>
      </c>
      <c r="Z52" s="36">
        <v>0</v>
      </c>
      <c r="AA52" s="36">
        <v>0</v>
      </c>
      <c r="AB52" s="36">
        <v>0</v>
      </c>
      <c r="AC52" s="29">
        <v>82121506</v>
      </c>
      <c r="AD52" s="109" t="s">
        <v>202</v>
      </c>
      <c r="AE52" s="35">
        <v>4</v>
      </c>
      <c r="AF52" s="114">
        <v>77.83</v>
      </c>
      <c r="AG52" s="111">
        <f t="shared" si="0"/>
        <v>311.32</v>
      </c>
    </row>
    <row r="53" spans="1:33" ht="19.5" thickBot="1" x14ac:dyDescent="0.35">
      <c r="A53" s="122" t="s">
        <v>111</v>
      </c>
      <c r="B53" s="17">
        <v>48</v>
      </c>
      <c r="C53" s="75" t="s">
        <v>90</v>
      </c>
      <c r="D53" s="39" t="s">
        <v>145</v>
      </c>
      <c r="E53" s="19">
        <v>13</v>
      </c>
      <c r="F53" s="19">
        <v>13</v>
      </c>
      <c r="G53" s="19">
        <v>67</v>
      </c>
      <c r="H53" s="19">
        <v>103</v>
      </c>
      <c r="I53" s="19">
        <v>103</v>
      </c>
      <c r="J53" s="19">
        <v>103</v>
      </c>
      <c r="K53" s="19">
        <v>107</v>
      </c>
      <c r="L53" s="19">
        <v>107</v>
      </c>
      <c r="M53" s="19">
        <v>106</v>
      </c>
      <c r="N53" s="19">
        <v>107</v>
      </c>
      <c r="O53" s="20">
        <v>87</v>
      </c>
      <c r="P53" s="21">
        <v>87</v>
      </c>
      <c r="Q53" s="18">
        <v>87</v>
      </c>
      <c r="R53" s="18">
        <v>107</v>
      </c>
      <c r="S53" s="18">
        <v>107</v>
      </c>
      <c r="T53" s="18">
        <v>107</v>
      </c>
      <c r="U53" s="18">
        <v>107</v>
      </c>
      <c r="V53" s="18">
        <v>107</v>
      </c>
      <c r="W53" s="18">
        <v>107</v>
      </c>
      <c r="X53" s="18">
        <v>107</v>
      </c>
      <c r="Y53" s="18">
        <v>107</v>
      </c>
      <c r="Z53" s="18">
        <v>107</v>
      </c>
      <c r="AA53" s="18">
        <v>107</v>
      </c>
      <c r="AB53" s="18">
        <v>105</v>
      </c>
      <c r="AC53" s="29">
        <v>82121506</v>
      </c>
      <c r="AD53" s="109" t="s">
        <v>202</v>
      </c>
      <c r="AE53" s="21">
        <v>93</v>
      </c>
      <c r="AF53" s="114">
        <v>100</v>
      </c>
      <c r="AG53" s="111">
        <f t="shared" si="0"/>
        <v>9300</v>
      </c>
    </row>
    <row r="54" spans="1:33" ht="19.5" thickBot="1" x14ac:dyDescent="0.35">
      <c r="A54" s="123"/>
      <c r="B54" s="23">
        <v>49</v>
      </c>
      <c r="C54" s="66" t="s">
        <v>91</v>
      </c>
      <c r="D54" s="25" t="s">
        <v>35</v>
      </c>
      <c r="E54" s="26">
        <v>665</v>
      </c>
      <c r="F54" s="26">
        <v>296</v>
      </c>
      <c r="G54" s="26">
        <v>256</v>
      </c>
      <c r="H54" s="26">
        <v>183</v>
      </c>
      <c r="I54" s="26">
        <v>182</v>
      </c>
      <c r="J54" s="26">
        <v>122</v>
      </c>
      <c r="K54" s="26">
        <v>81</v>
      </c>
      <c r="L54" s="26">
        <v>80</v>
      </c>
      <c r="M54" s="26">
        <v>79</v>
      </c>
      <c r="N54" s="26">
        <v>80</v>
      </c>
      <c r="O54" s="27">
        <v>65</v>
      </c>
      <c r="P54" s="28">
        <v>43</v>
      </c>
      <c r="Q54" s="29">
        <v>31</v>
      </c>
      <c r="R54" s="29">
        <v>28</v>
      </c>
      <c r="S54" s="29">
        <v>28</v>
      </c>
      <c r="T54" s="29">
        <v>27</v>
      </c>
      <c r="U54" s="29">
        <v>27</v>
      </c>
      <c r="V54" s="29">
        <v>27</v>
      </c>
      <c r="W54" s="29">
        <v>1041</v>
      </c>
      <c r="X54" s="29">
        <v>1041</v>
      </c>
      <c r="Y54" s="29">
        <v>1041</v>
      </c>
      <c r="Z54" s="29">
        <v>1040</v>
      </c>
      <c r="AA54" s="29">
        <v>1040</v>
      </c>
      <c r="AB54" s="29">
        <v>1044</v>
      </c>
      <c r="AC54" s="29">
        <v>82121506</v>
      </c>
      <c r="AD54" s="109" t="s">
        <v>202</v>
      </c>
      <c r="AE54" s="28">
        <v>770</v>
      </c>
      <c r="AF54" s="114">
        <v>95</v>
      </c>
      <c r="AG54" s="111">
        <f t="shared" si="0"/>
        <v>73150</v>
      </c>
    </row>
    <row r="55" spans="1:33" ht="19.5" thickBot="1" x14ac:dyDescent="0.35">
      <c r="A55" s="123"/>
      <c r="B55" s="23">
        <v>50</v>
      </c>
      <c r="C55" s="66" t="s">
        <v>92</v>
      </c>
      <c r="D55" s="25" t="s">
        <v>115</v>
      </c>
      <c r="E55" s="26">
        <v>136</v>
      </c>
      <c r="F55" s="26">
        <v>135</v>
      </c>
      <c r="G55" s="26">
        <v>130</v>
      </c>
      <c r="H55" s="26">
        <v>130</v>
      </c>
      <c r="I55" s="26">
        <v>130</v>
      </c>
      <c r="J55" s="26">
        <v>130</v>
      </c>
      <c r="K55" s="26">
        <v>130</v>
      </c>
      <c r="L55" s="26">
        <v>128</v>
      </c>
      <c r="M55" s="26">
        <v>130</v>
      </c>
      <c r="N55" s="26">
        <v>126</v>
      </c>
      <c r="O55" s="27">
        <v>121</v>
      </c>
      <c r="P55" s="28">
        <v>126</v>
      </c>
      <c r="Q55" s="29">
        <v>117</v>
      </c>
      <c r="R55" s="29">
        <v>103</v>
      </c>
      <c r="S55" s="29">
        <v>103</v>
      </c>
      <c r="T55" s="29">
        <v>103</v>
      </c>
      <c r="U55" s="29">
        <v>97</v>
      </c>
      <c r="V55" s="29">
        <v>92</v>
      </c>
      <c r="W55" s="29">
        <v>92</v>
      </c>
      <c r="X55" s="29">
        <v>87</v>
      </c>
      <c r="Y55" s="29">
        <v>77</v>
      </c>
      <c r="Z55" s="29">
        <v>71</v>
      </c>
      <c r="AA55" s="29">
        <v>69</v>
      </c>
      <c r="AB55" s="29">
        <v>59</v>
      </c>
      <c r="AC55" s="29">
        <v>82121506</v>
      </c>
      <c r="AD55" s="109" t="s">
        <v>202</v>
      </c>
      <c r="AE55" s="28">
        <v>5</v>
      </c>
      <c r="AF55" s="114">
        <v>110</v>
      </c>
      <c r="AG55" s="111">
        <f t="shared" si="0"/>
        <v>550</v>
      </c>
    </row>
    <row r="56" spans="1:33" ht="19.5" thickBot="1" x14ac:dyDescent="0.35">
      <c r="A56" s="123"/>
      <c r="B56" s="23">
        <v>51</v>
      </c>
      <c r="C56" s="66" t="s">
        <v>93</v>
      </c>
      <c r="D56" s="25" t="s">
        <v>22</v>
      </c>
      <c r="E56" s="26">
        <v>9</v>
      </c>
      <c r="F56" s="26">
        <v>7</v>
      </c>
      <c r="G56" s="26">
        <v>7</v>
      </c>
      <c r="H56" s="26">
        <v>7</v>
      </c>
      <c r="I56" s="26">
        <v>7</v>
      </c>
      <c r="J56" s="26">
        <v>7</v>
      </c>
      <c r="K56" s="26">
        <v>6</v>
      </c>
      <c r="L56" s="26">
        <v>6</v>
      </c>
      <c r="M56" s="26">
        <v>6</v>
      </c>
      <c r="N56" s="26">
        <v>6</v>
      </c>
      <c r="O56" s="27">
        <v>6</v>
      </c>
      <c r="P56" s="28">
        <v>6</v>
      </c>
      <c r="Q56" s="29">
        <v>6</v>
      </c>
      <c r="R56" s="29">
        <v>6</v>
      </c>
      <c r="S56" s="29">
        <v>6</v>
      </c>
      <c r="T56" s="29">
        <v>6</v>
      </c>
      <c r="U56" s="29">
        <v>6</v>
      </c>
      <c r="V56" s="29">
        <v>6</v>
      </c>
      <c r="W56" s="29">
        <v>6</v>
      </c>
      <c r="X56" s="29">
        <v>6</v>
      </c>
      <c r="Y56" s="29">
        <v>6</v>
      </c>
      <c r="Z56" s="29">
        <v>6</v>
      </c>
      <c r="AA56" s="29">
        <v>6</v>
      </c>
      <c r="AB56" s="29">
        <v>6</v>
      </c>
      <c r="AC56" s="29">
        <v>82121506</v>
      </c>
      <c r="AD56" s="109" t="s">
        <v>202</v>
      </c>
      <c r="AE56" s="28">
        <v>5</v>
      </c>
      <c r="AF56" s="114">
        <v>90</v>
      </c>
      <c r="AG56" s="111">
        <f t="shared" si="0"/>
        <v>450</v>
      </c>
    </row>
    <row r="57" spans="1:33" ht="19.5" thickBot="1" x14ac:dyDescent="0.35">
      <c r="A57" s="124"/>
      <c r="B57" s="30">
        <v>52</v>
      </c>
      <c r="C57" s="69" t="s">
        <v>94</v>
      </c>
      <c r="D57" s="32" t="s">
        <v>116</v>
      </c>
      <c r="E57" s="33">
        <v>6</v>
      </c>
      <c r="F57" s="33">
        <v>6</v>
      </c>
      <c r="G57" s="33">
        <v>6</v>
      </c>
      <c r="H57" s="33">
        <v>6</v>
      </c>
      <c r="I57" s="33">
        <v>6</v>
      </c>
      <c r="J57" s="33">
        <v>6</v>
      </c>
      <c r="K57" s="33">
        <v>6</v>
      </c>
      <c r="L57" s="33">
        <v>6</v>
      </c>
      <c r="M57" s="33">
        <v>6</v>
      </c>
      <c r="N57" s="33">
        <v>6</v>
      </c>
      <c r="O57" s="34">
        <v>6</v>
      </c>
      <c r="P57" s="35">
        <v>6</v>
      </c>
      <c r="Q57" s="36">
        <v>6</v>
      </c>
      <c r="R57" s="36">
        <v>6</v>
      </c>
      <c r="S57" s="36">
        <v>6</v>
      </c>
      <c r="T57" s="36">
        <v>6</v>
      </c>
      <c r="U57" s="36">
        <v>6</v>
      </c>
      <c r="V57" s="36">
        <v>6</v>
      </c>
      <c r="W57" s="36">
        <v>6</v>
      </c>
      <c r="X57" s="36">
        <v>6</v>
      </c>
      <c r="Y57" s="36">
        <v>6</v>
      </c>
      <c r="Z57" s="36">
        <v>6</v>
      </c>
      <c r="AA57" s="36">
        <v>6</v>
      </c>
      <c r="AB57" s="36">
        <v>6</v>
      </c>
      <c r="AC57" s="29">
        <v>82121506</v>
      </c>
      <c r="AD57" s="109" t="s">
        <v>202</v>
      </c>
      <c r="AE57" s="35">
        <v>6</v>
      </c>
      <c r="AF57" s="114">
        <v>90</v>
      </c>
      <c r="AG57" s="111">
        <f t="shared" si="0"/>
        <v>540</v>
      </c>
    </row>
    <row r="58" spans="1:33" ht="19.5" thickBot="1" x14ac:dyDescent="0.35">
      <c r="A58" s="122" t="s">
        <v>110</v>
      </c>
      <c r="B58" s="17">
        <v>53</v>
      </c>
      <c r="C58" s="75" t="s">
        <v>95</v>
      </c>
      <c r="D58" s="39" t="s">
        <v>24</v>
      </c>
      <c r="E58" s="19">
        <v>502</v>
      </c>
      <c r="F58" s="19">
        <v>406</v>
      </c>
      <c r="G58" s="19">
        <v>342</v>
      </c>
      <c r="H58" s="19">
        <v>285</v>
      </c>
      <c r="I58" s="19">
        <v>261</v>
      </c>
      <c r="J58" s="19">
        <v>304</v>
      </c>
      <c r="K58" s="19">
        <v>266</v>
      </c>
      <c r="L58" s="19">
        <v>205</v>
      </c>
      <c r="M58" s="19">
        <v>156</v>
      </c>
      <c r="N58" s="19">
        <v>149</v>
      </c>
      <c r="O58" s="20">
        <v>101</v>
      </c>
      <c r="P58" s="21">
        <v>110</v>
      </c>
      <c r="Q58" s="18">
        <v>7</v>
      </c>
      <c r="R58" s="18">
        <v>1</v>
      </c>
      <c r="S58" s="18">
        <v>0</v>
      </c>
      <c r="T58" s="18">
        <v>1</v>
      </c>
      <c r="U58" s="18">
        <v>0</v>
      </c>
      <c r="V58" s="18">
        <v>163</v>
      </c>
      <c r="W58" s="18">
        <v>140</v>
      </c>
      <c r="X58" s="18">
        <v>122</v>
      </c>
      <c r="Y58" s="18">
        <v>88</v>
      </c>
      <c r="Z58" s="18">
        <v>19</v>
      </c>
      <c r="AA58" s="18">
        <v>111</v>
      </c>
      <c r="AB58" s="18">
        <v>49</v>
      </c>
      <c r="AC58" s="29">
        <v>55121715</v>
      </c>
      <c r="AD58" s="109" t="s">
        <v>202</v>
      </c>
      <c r="AE58" s="21">
        <v>260</v>
      </c>
      <c r="AF58" s="114">
        <v>560.5</v>
      </c>
      <c r="AG58" s="111">
        <f t="shared" si="0"/>
        <v>145730</v>
      </c>
    </row>
    <row r="59" spans="1:33" ht="19.5" thickBot="1" x14ac:dyDescent="0.35">
      <c r="A59" s="123"/>
      <c r="B59" s="23">
        <v>54</v>
      </c>
      <c r="C59" s="66" t="s">
        <v>96</v>
      </c>
      <c r="D59" s="25" t="s">
        <v>25</v>
      </c>
      <c r="E59" s="26">
        <v>731</v>
      </c>
      <c r="F59" s="26">
        <v>357</v>
      </c>
      <c r="G59" s="26">
        <v>322</v>
      </c>
      <c r="H59" s="26">
        <v>255</v>
      </c>
      <c r="I59" s="26">
        <v>211</v>
      </c>
      <c r="J59" s="26">
        <v>425</v>
      </c>
      <c r="K59" s="26">
        <v>366</v>
      </c>
      <c r="L59" s="26">
        <v>203</v>
      </c>
      <c r="M59" s="26">
        <v>66</v>
      </c>
      <c r="N59" s="26">
        <v>16</v>
      </c>
      <c r="O59" s="27">
        <v>0</v>
      </c>
      <c r="P59" s="28">
        <v>456</v>
      </c>
      <c r="Q59" s="29">
        <v>222</v>
      </c>
      <c r="R59" s="29">
        <v>215</v>
      </c>
      <c r="S59" s="29">
        <v>136</v>
      </c>
      <c r="T59" s="29">
        <v>125</v>
      </c>
      <c r="U59" s="29">
        <v>71</v>
      </c>
      <c r="V59" s="29">
        <v>489</v>
      </c>
      <c r="W59" s="29">
        <v>461</v>
      </c>
      <c r="X59" s="29">
        <v>435</v>
      </c>
      <c r="Y59" s="29">
        <v>353</v>
      </c>
      <c r="Z59" s="29">
        <v>275</v>
      </c>
      <c r="AA59" s="29">
        <v>194</v>
      </c>
      <c r="AB59" s="29">
        <v>841</v>
      </c>
      <c r="AC59" s="29">
        <v>55121715</v>
      </c>
      <c r="AD59" s="109" t="s">
        <v>202</v>
      </c>
      <c r="AE59" s="28">
        <v>75</v>
      </c>
      <c r="AF59" s="114">
        <v>206.5</v>
      </c>
      <c r="AG59" s="111">
        <f t="shared" si="0"/>
        <v>15487.5</v>
      </c>
    </row>
    <row r="60" spans="1:33" ht="19.5" thickBot="1" x14ac:dyDescent="0.35">
      <c r="A60" s="123"/>
      <c r="B60" s="23">
        <v>55</v>
      </c>
      <c r="C60" s="66" t="s">
        <v>60</v>
      </c>
      <c r="D60" s="25" t="s">
        <v>40</v>
      </c>
      <c r="E60" s="26">
        <v>8</v>
      </c>
      <c r="F60" s="26">
        <v>7</v>
      </c>
      <c r="G60" s="26">
        <v>7</v>
      </c>
      <c r="H60" s="26">
        <v>8</v>
      </c>
      <c r="I60" s="26">
        <v>7</v>
      </c>
      <c r="J60" s="26">
        <v>6</v>
      </c>
      <c r="K60" s="26">
        <v>6</v>
      </c>
      <c r="L60" s="26">
        <v>6</v>
      </c>
      <c r="M60" s="26">
        <v>6</v>
      </c>
      <c r="N60" s="26">
        <v>5</v>
      </c>
      <c r="O60" s="27">
        <v>5</v>
      </c>
      <c r="P60" s="28">
        <v>3</v>
      </c>
      <c r="Q60" s="29">
        <v>4</v>
      </c>
      <c r="R60" s="29">
        <v>4</v>
      </c>
      <c r="S60" s="29">
        <v>4</v>
      </c>
      <c r="T60" s="29">
        <v>4</v>
      </c>
      <c r="U60" s="29">
        <v>4</v>
      </c>
      <c r="V60" s="29">
        <v>2</v>
      </c>
      <c r="W60" s="29">
        <v>2</v>
      </c>
      <c r="X60" s="29">
        <v>2</v>
      </c>
      <c r="Y60" s="29">
        <v>2</v>
      </c>
      <c r="Z60" s="29">
        <v>1</v>
      </c>
      <c r="AA60" s="29">
        <v>0</v>
      </c>
      <c r="AB60" s="29">
        <v>0</v>
      </c>
      <c r="AC60" s="29">
        <v>55121715</v>
      </c>
      <c r="AD60" s="109" t="s">
        <v>202</v>
      </c>
      <c r="AE60" s="28">
        <v>2</v>
      </c>
      <c r="AF60" s="114">
        <v>3894</v>
      </c>
      <c r="AG60" s="111">
        <f t="shared" si="0"/>
        <v>7788</v>
      </c>
    </row>
    <row r="61" spans="1:33" ht="19.5" thickBot="1" x14ac:dyDescent="0.35">
      <c r="A61" s="123"/>
      <c r="B61" s="23">
        <v>56</v>
      </c>
      <c r="C61" s="66" t="s">
        <v>97</v>
      </c>
      <c r="D61" s="25" t="s">
        <v>38</v>
      </c>
      <c r="E61" s="26">
        <v>3</v>
      </c>
      <c r="F61" s="26">
        <v>3</v>
      </c>
      <c r="G61" s="26">
        <v>2</v>
      </c>
      <c r="H61" s="26">
        <v>2</v>
      </c>
      <c r="I61" s="26">
        <v>2</v>
      </c>
      <c r="J61" s="26">
        <v>2</v>
      </c>
      <c r="K61" s="26">
        <v>2</v>
      </c>
      <c r="L61" s="26">
        <v>2</v>
      </c>
      <c r="M61" s="26">
        <v>2</v>
      </c>
      <c r="N61" s="26">
        <v>2</v>
      </c>
      <c r="O61" s="27">
        <v>2</v>
      </c>
      <c r="P61" s="28">
        <v>2</v>
      </c>
      <c r="Q61" s="29">
        <v>2</v>
      </c>
      <c r="R61" s="29">
        <v>2</v>
      </c>
      <c r="S61" s="29">
        <v>2</v>
      </c>
      <c r="T61" s="29">
        <v>2</v>
      </c>
      <c r="U61" s="29">
        <v>2</v>
      </c>
      <c r="V61" s="29">
        <v>7</v>
      </c>
      <c r="W61" s="29">
        <v>7</v>
      </c>
      <c r="X61" s="29">
        <v>7</v>
      </c>
      <c r="Y61" s="29">
        <v>6</v>
      </c>
      <c r="Z61" s="29">
        <v>4</v>
      </c>
      <c r="AA61" s="29">
        <v>4</v>
      </c>
      <c r="AB61" s="29">
        <v>4</v>
      </c>
      <c r="AC61" s="29">
        <v>55121715</v>
      </c>
      <c r="AD61" s="109" t="s">
        <v>202</v>
      </c>
      <c r="AE61" s="28">
        <v>4</v>
      </c>
      <c r="AF61" s="114">
        <v>2832</v>
      </c>
      <c r="AG61" s="111">
        <f t="shared" si="0"/>
        <v>11328</v>
      </c>
    </row>
    <row r="62" spans="1:33" ht="19.5" thickBot="1" x14ac:dyDescent="0.35">
      <c r="A62" s="122" t="s">
        <v>112</v>
      </c>
      <c r="B62" s="17">
        <v>58</v>
      </c>
      <c r="C62" s="75" t="s">
        <v>106</v>
      </c>
      <c r="D62" s="39" t="s">
        <v>134</v>
      </c>
      <c r="E62" s="19">
        <v>2</v>
      </c>
      <c r="F62" s="19">
        <v>2</v>
      </c>
      <c r="G62" s="19">
        <v>1</v>
      </c>
      <c r="H62" s="19">
        <v>1</v>
      </c>
      <c r="I62" s="19">
        <v>1</v>
      </c>
      <c r="J62" s="19">
        <v>1</v>
      </c>
      <c r="K62" s="19">
        <v>1</v>
      </c>
      <c r="L62" s="19">
        <v>1</v>
      </c>
      <c r="M62" s="19">
        <v>1</v>
      </c>
      <c r="N62" s="19">
        <v>1</v>
      </c>
      <c r="O62" s="20">
        <v>1</v>
      </c>
      <c r="P62" s="21">
        <v>1</v>
      </c>
      <c r="Q62" s="18">
        <v>1</v>
      </c>
      <c r="R62" s="18">
        <v>1</v>
      </c>
      <c r="S62" s="18">
        <v>1</v>
      </c>
      <c r="T62" s="18">
        <v>1</v>
      </c>
      <c r="U62" s="18">
        <v>1</v>
      </c>
      <c r="V62" s="18">
        <v>4</v>
      </c>
      <c r="W62" s="18">
        <v>4</v>
      </c>
      <c r="X62" s="18">
        <v>4</v>
      </c>
      <c r="Y62" s="18">
        <v>3</v>
      </c>
      <c r="Z62" s="18">
        <v>3</v>
      </c>
      <c r="AA62" s="18">
        <v>3</v>
      </c>
      <c r="AB62" s="18">
        <v>3</v>
      </c>
      <c r="AC62" s="29">
        <v>55121715</v>
      </c>
      <c r="AD62" s="109" t="s">
        <v>202</v>
      </c>
      <c r="AE62" s="21">
        <v>3</v>
      </c>
      <c r="AF62" s="114">
        <v>4012</v>
      </c>
      <c r="AG62" s="111">
        <f t="shared" si="0"/>
        <v>12036</v>
      </c>
    </row>
    <row r="63" spans="1:33" ht="19.5" thickBot="1" x14ac:dyDescent="0.35">
      <c r="A63" s="124"/>
      <c r="B63" s="30">
        <v>59</v>
      </c>
      <c r="C63" s="69" t="s">
        <v>107</v>
      </c>
      <c r="D63" s="32" t="s">
        <v>39</v>
      </c>
      <c r="E63" s="33">
        <v>103</v>
      </c>
      <c r="F63" s="33">
        <v>89</v>
      </c>
      <c r="G63" s="33">
        <v>80</v>
      </c>
      <c r="H63" s="33">
        <v>70</v>
      </c>
      <c r="I63" s="33">
        <v>69</v>
      </c>
      <c r="J63" s="33">
        <v>39</v>
      </c>
      <c r="K63" s="33">
        <v>29</v>
      </c>
      <c r="L63" s="33">
        <v>29</v>
      </c>
      <c r="M63" s="33">
        <v>19</v>
      </c>
      <c r="N63" s="33">
        <v>24</v>
      </c>
      <c r="O63" s="34">
        <v>24</v>
      </c>
      <c r="P63" s="35">
        <v>24</v>
      </c>
      <c r="Q63" s="36">
        <v>24</v>
      </c>
      <c r="R63" s="36">
        <v>24</v>
      </c>
      <c r="S63" s="36">
        <v>24</v>
      </c>
      <c r="T63" s="36">
        <v>24</v>
      </c>
      <c r="U63" s="36">
        <v>24</v>
      </c>
      <c r="V63" s="36">
        <v>24</v>
      </c>
      <c r="W63" s="36">
        <v>24</v>
      </c>
      <c r="X63" s="36">
        <v>24</v>
      </c>
      <c r="Y63" s="36">
        <v>24</v>
      </c>
      <c r="Z63" s="36">
        <v>24</v>
      </c>
      <c r="AA63" s="36">
        <v>23</v>
      </c>
      <c r="AB63" s="36">
        <v>23</v>
      </c>
      <c r="AC63" s="29">
        <v>55121715</v>
      </c>
      <c r="AD63" s="109" t="s">
        <v>202</v>
      </c>
      <c r="AE63" s="35">
        <v>3</v>
      </c>
      <c r="AF63" s="114">
        <v>135.69999999999999</v>
      </c>
      <c r="AG63" s="111">
        <f t="shared" si="0"/>
        <v>407.09999999999997</v>
      </c>
    </row>
    <row r="64" spans="1:33" ht="19.5" thickBot="1" x14ac:dyDescent="0.35">
      <c r="A64" s="122" t="s">
        <v>155</v>
      </c>
      <c r="B64" s="38">
        <v>60</v>
      </c>
      <c r="C64" s="75" t="s">
        <v>108</v>
      </c>
      <c r="D64" s="76" t="s">
        <v>1</v>
      </c>
      <c r="E64" s="77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80">
        <v>60121003</v>
      </c>
      <c r="AD64" s="110" t="s">
        <v>202</v>
      </c>
      <c r="AE64" s="80">
        <v>4</v>
      </c>
      <c r="AF64" s="114">
        <v>400</v>
      </c>
      <c r="AG64" s="111">
        <f t="shared" si="0"/>
        <v>1600</v>
      </c>
    </row>
    <row r="65" spans="1:33" ht="19.5" thickBot="1" x14ac:dyDescent="0.35">
      <c r="A65" s="123"/>
      <c r="B65" s="24">
        <v>61</v>
      </c>
      <c r="C65" s="66" t="s">
        <v>109</v>
      </c>
      <c r="D65" s="52" t="s">
        <v>31</v>
      </c>
      <c r="E65" s="53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80">
        <v>60121003</v>
      </c>
      <c r="AD65" s="110" t="s">
        <v>202</v>
      </c>
      <c r="AE65" s="55">
        <v>3</v>
      </c>
      <c r="AF65" s="114">
        <v>400</v>
      </c>
      <c r="AG65" s="111">
        <f t="shared" si="0"/>
        <v>1200</v>
      </c>
    </row>
    <row r="66" spans="1:33" ht="19.5" thickBot="1" x14ac:dyDescent="0.35">
      <c r="A66" s="123"/>
      <c r="B66" s="24">
        <v>63</v>
      </c>
      <c r="C66" s="66" t="s">
        <v>121</v>
      </c>
      <c r="D66" s="52" t="s">
        <v>154</v>
      </c>
      <c r="E66" s="53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80">
        <v>60121003</v>
      </c>
      <c r="AD66" s="110" t="s">
        <v>202</v>
      </c>
      <c r="AE66" s="55">
        <v>13</v>
      </c>
      <c r="AF66" s="114">
        <v>3000</v>
      </c>
      <c r="AG66" s="111">
        <f t="shared" si="0"/>
        <v>39000</v>
      </c>
    </row>
    <row r="67" spans="1:33" ht="19.5" thickBot="1" x14ac:dyDescent="0.35">
      <c r="A67" s="124"/>
      <c r="B67" s="31">
        <v>64</v>
      </c>
      <c r="C67" s="69" t="s">
        <v>137</v>
      </c>
      <c r="D67" s="85" t="s">
        <v>153</v>
      </c>
      <c r="E67" s="8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0">
        <v>60121003</v>
      </c>
      <c r="AD67" s="110" t="s">
        <v>202</v>
      </c>
      <c r="AE67" s="89">
        <v>1</v>
      </c>
      <c r="AF67" s="114">
        <v>400</v>
      </c>
      <c r="AG67" s="111">
        <f t="shared" si="0"/>
        <v>400</v>
      </c>
    </row>
    <row r="68" spans="1:33" ht="38.25" thickBot="1" x14ac:dyDescent="0.35">
      <c r="A68" s="122" t="s">
        <v>156</v>
      </c>
      <c r="B68" s="90">
        <v>63</v>
      </c>
      <c r="C68" s="91" t="s">
        <v>174</v>
      </c>
      <c r="D68" s="92" t="s">
        <v>157</v>
      </c>
      <c r="E68" s="77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80">
        <v>60101401</v>
      </c>
      <c r="AD68" s="110" t="s">
        <v>202</v>
      </c>
      <c r="AE68" s="93">
        <v>79</v>
      </c>
      <c r="AF68" s="114">
        <v>590</v>
      </c>
      <c r="AG68" s="111">
        <f t="shared" si="0"/>
        <v>46610</v>
      </c>
    </row>
    <row r="69" spans="1:33" ht="19.5" thickBot="1" x14ac:dyDescent="0.35">
      <c r="A69" s="123"/>
      <c r="B69" s="24">
        <v>66</v>
      </c>
      <c r="C69" s="66" t="s">
        <v>175</v>
      </c>
      <c r="D69" s="52" t="s">
        <v>158</v>
      </c>
      <c r="E69" s="53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80">
        <v>60101401</v>
      </c>
      <c r="AD69" s="110" t="s">
        <v>202</v>
      </c>
      <c r="AE69" s="55">
        <v>23</v>
      </c>
      <c r="AF69" s="114">
        <v>590</v>
      </c>
      <c r="AG69" s="111">
        <f t="shared" ref="AG69:AG91" si="1">+AF69*AE69</f>
        <v>13570</v>
      </c>
    </row>
    <row r="70" spans="1:33" ht="38.25" thickBot="1" x14ac:dyDescent="0.35">
      <c r="A70" s="6"/>
      <c r="B70" s="90">
        <v>68</v>
      </c>
      <c r="C70" s="91" t="s">
        <v>176</v>
      </c>
      <c r="D70" s="94" t="s">
        <v>159</v>
      </c>
      <c r="E70" s="95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80">
        <v>60101401</v>
      </c>
      <c r="AD70" s="110" t="s">
        <v>202</v>
      </c>
      <c r="AE70" s="98">
        <v>15</v>
      </c>
      <c r="AF70" s="114">
        <v>2407.1999999999998</v>
      </c>
      <c r="AG70" s="111">
        <f t="shared" si="1"/>
        <v>36108</v>
      </c>
    </row>
    <row r="71" spans="1:33" ht="19.5" thickBot="1" x14ac:dyDescent="0.35">
      <c r="A71" s="122" t="s">
        <v>160</v>
      </c>
      <c r="B71" s="38">
        <v>69</v>
      </c>
      <c r="C71" s="75" t="s">
        <v>177</v>
      </c>
      <c r="D71" s="92" t="s">
        <v>161</v>
      </c>
      <c r="E71" s="77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80">
        <v>82121505</v>
      </c>
      <c r="AD71" s="110" t="s">
        <v>204</v>
      </c>
      <c r="AE71" s="80">
        <v>5</v>
      </c>
      <c r="AF71" s="114">
        <v>489.7</v>
      </c>
      <c r="AG71" s="111">
        <f t="shared" si="1"/>
        <v>2448.5</v>
      </c>
    </row>
    <row r="72" spans="1:33" ht="19.5" thickBot="1" x14ac:dyDescent="0.35">
      <c r="A72" s="123"/>
      <c r="B72" s="24">
        <v>70</v>
      </c>
      <c r="C72" s="66" t="s">
        <v>178</v>
      </c>
      <c r="D72" s="99" t="s">
        <v>162</v>
      </c>
      <c r="E72" s="53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>
        <v>82121505</v>
      </c>
      <c r="AD72" s="110" t="s">
        <v>204</v>
      </c>
      <c r="AE72" s="55">
        <v>36</v>
      </c>
      <c r="AF72" s="114">
        <v>489.7</v>
      </c>
      <c r="AG72" s="111">
        <f t="shared" si="1"/>
        <v>17629.2</v>
      </c>
    </row>
    <row r="73" spans="1:33" ht="19.5" thickBot="1" x14ac:dyDescent="0.35">
      <c r="A73" s="123"/>
      <c r="B73" s="24">
        <v>71</v>
      </c>
      <c r="C73" s="66" t="s">
        <v>179</v>
      </c>
      <c r="D73" s="99" t="s">
        <v>163</v>
      </c>
      <c r="E73" s="53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>
        <v>82121505</v>
      </c>
      <c r="AD73" s="110" t="s">
        <v>204</v>
      </c>
      <c r="AE73" s="55">
        <v>95</v>
      </c>
      <c r="AF73" s="114">
        <v>489.7</v>
      </c>
      <c r="AG73" s="111">
        <f t="shared" si="1"/>
        <v>46521.5</v>
      </c>
    </row>
    <row r="74" spans="1:33" ht="19.5" thickBot="1" x14ac:dyDescent="0.35">
      <c r="A74" s="123"/>
      <c r="B74" s="24">
        <v>72</v>
      </c>
      <c r="C74" s="66" t="s">
        <v>180</v>
      </c>
      <c r="D74" s="99" t="s">
        <v>164</v>
      </c>
      <c r="E74" s="53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>
        <v>82121505</v>
      </c>
      <c r="AD74" s="110" t="s">
        <v>204</v>
      </c>
      <c r="AE74" s="55">
        <v>72</v>
      </c>
      <c r="AF74" s="114">
        <v>489.7</v>
      </c>
      <c r="AG74" s="111">
        <f t="shared" si="1"/>
        <v>35258.400000000001</v>
      </c>
    </row>
    <row r="75" spans="1:33" ht="19.5" thickBot="1" x14ac:dyDescent="0.35">
      <c r="A75" s="123"/>
      <c r="B75" s="24">
        <v>73</v>
      </c>
      <c r="C75" s="66" t="s">
        <v>181</v>
      </c>
      <c r="D75" s="99" t="s">
        <v>165</v>
      </c>
      <c r="E75" s="53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>
        <v>82121505</v>
      </c>
      <c r="AD75" s="110" t="s">
        <v>204</v>
      </c>
      <c r="AE75" s="55">
        <v>44</v>
      </c>
      <c r="AF75" s="114">
        <v>489.7</v>
      </c>
      <c r="AG75" s="111">
        <f t="shared" si="1"/>
        <v>21546.799999999999</v>
      </c>
    </row>
    <row r="76" spans="1:33" ht="19.5" thickBot="1" x14ac:dyDescent="0.35">
      <c r="A76" s="124"/>
      <c r="B76" s="31">
        <v>74</v>
      </c>
      <c r="C76" s="69" t="s">
        <v>169</v>
      </c>
      <c r="D76" s="100" t="s">
        <v>166</v>
      </c>
      <c r="E76" s="86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0">
        <v>82121505</v>
      </c>
      <c r="AD76" s="110" t="s">
        <v>204</v>
      </c>
      <c r="AE76" s="89">
        <v>2</v>
      </c>
      <c r="AF76" s="114">
        <v>489.7</v>
      </c>
      <c r="AG76" s="111">
        <f t="shared" si="1"/>
        <v>979.4</v>
      </c>
    </row>
    <row r="77" spans="1:33" ht="19.5" thickBot="1" x14ac:dyDescent="0.35">
      <c r="A77" s="122" t="s">
        <v>167</v>
      </c>
      <c r="B77" s="38">
        <v>75</v>
      </c>
      <c r="C77" s="75" t="s">
        <v>170</v>
      </c>
      <c r="D77" s="92" t="s">
        <v>161</v>
      </c>
      <c r="E77" s="77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80">
        <v>82121505</v>
      </c>
      <c r="AD77" s="110" t="s">
        <v>204</v>
      </c>
      <c r="AE77" s="80">
        <v>4</v>
      </c>
      <c r="AF77" s="114">
        <v>489.7</v>
      </c>
      <c r="AG77" s="111">
        <f t="shared" si="1"/>
        <v>1958.8</v>
      </c>
    </row>
    <row r="78" spans="1:33" ht="19.5" thickBot="1" x14ac:dyDescent="0.35">
      <c r="A78" s="123"/>
      <c r="B78" s="24">
        <v>76</v>
      </c>
      <c r="C78" s="66" t="s">
        <v>171</v>
      </c>
      <c r="D78" s="99" t="s">
        <v>162</v>
      </c>
      <c r="E78" s="53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>
        <v>82121505</v>
      </c>
      <c r="AD78" s="110" t="s">
        <v>204</v>
      </c>
      <c r="AE78" s="55">
        <v>8</v>
      </c>
      <c r="AF78" s="114">
        <v>489.7</v>
      </c>
      <c r="AG78" s="111">
        <f t="shared" si="1"/>
        <v>3917.6</v>
      </c>
    </row>
    <row r="79" spans="1:33" ht="19.5" thickBot="1" x14ac:dyDescent="0.35">
      <c r="A79" s="123"/>
      <c r="B79" s="24">
        <v>77</v>
      </c>
      <c r="C79" s="66" t="s">
        <v>172</v>
      </c>
      <c r="D79" s="99" t="s">
        <v>163</v>
      </c>
      <c r="E79" s="53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>
        <v>82121505</v>
      </c>
      <c r="AD79" s="110" t="s">
        <v>204</v>
      </c>
      <c r="AE79" s="55">
        <v>28</v>
      </c>
      <c r="AF79" s="114">
        <v>489.7</v>
      </c>
      <c r="AG79" s="111">
        <f t="shared" si="1"/>
        <v>13711.6</v>
      </c>
    </row>
    <row r="80" spans="1:33" ht="19.5" thickBot="1" x14ac:dyDescent="0.35">
      <c r="A80" s="124"/>
      <c r="B80" s="31">
        <v>78</v>
      </c>
      <c r="C80" s="69" t="s">
        <v>173</v>
      </c>
      <c r="D80" s="100" t="s">
        <v>164</v>
      </c>
      <c r="E80" s="86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0">
        <v>82121505</v>
      </c>
      <c r="AD80" s="110" t="s">
        <v>204</v>
      </c>
      <c r="AE80" s="89">
        <v>9</v>
      </c>
      <c r="AF80" s="114">
        <v>489.7</v>
      </c>
      <c r="AG80" s="111">
        <f t="shared" si="1"/>
        <v>4407.3</v>
      </c>
    </row>
    <row r="81" spans="1:33" ht="19.5" thickBot="1" x14ac:dyDescent="0.35">
      <c r="A81" s="125" t="s">
        <v>168</v>
      </c>
      <c r="B81" s="38">
        <v>79</v>
      </c>
      <c r="C81" s="75" t="s">
        <v>182</v>
      </c>
      <c r="D81" s="92" t="s">
        <v>162</v>
      </c>
      <c r="E81" s="77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80">
        <v>82121505</v>
      </c>
      <c r="AD81" s="110" t="s">
        <v>202</v>
      </c>
      <c r="AE81" s="80">
        <v>1</v>
      </c>
      <c r="AF81" s="114">
        <v>489.7</v>
      </c>
      <c r="AG81" s="111">
        <f t="shared" si="1"/>
        <v>489.7</v>
      </c>
    </row>
    <row r="82" spans="1:33" ht="19.5" thickBot="1" x14ac:dyDescent="0.35">
      <c r="A82" s="126"/>
      <c r="B82" s="24">
        <v>80</v>
      </c>
      <c r="C82" s="66" t="s">
        <v>183</v>
      </c>
      <c r="D82" s="99" t="s">
        <v>163</v>
      </c>
      <c r="E82" s="53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>
        <v>82121505</v>
      </c>
      <c r="AD82" s="110" t="s">
        <v>202</v>
      </c>
      <c r="AE82" s="55">
        <v>5</v>
      </c>
      <c r="AF82" s="114">
        <v>489.7</v>
      </c>
      <c r="AG82" s="111">
        <f t="shared" si="1"/>
        <v>2448.5</v>
      </c>
    </row>
    <row r="83" spans="1:33" ht="19.5" thickBot="1" x14ac:dyDescent="0.35">
      <c r="A83" s="126"/>
      <c r="B83" s="24">
        <v>81</v>
      </c>
      <c r="C83" s="66" t="s">
        <v>184</v>
      </c>
      <c r="D83" s="99" t="s">
        <v>164</v>
      </c>
      <c r="E83" s="53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>
        <v>82121505</v>
      </c>
      <c r="AD83" s="110" t="s">
        <v>202</v>
      </c>
      <c r="AE83" s="55">
        <v>11</v>
      </c>
      <c r="AF83" s="114">
        <v>489.7</v>
      </c>
      <c r="AG83" s="111">
        <f t="shared" si="1"/>
        <v>5386.7</v>
      </c>
    </row>
    <row r="84" spans="1:33" ht="19.5" thickBot="1" x14ac:dyDescent="0.35">
      <c r="A84" s="127"/>
      <c r="B84" s="31">
        <v>82</v>
      </c>
      <c r="C84" s="69" t="s">
        <v>185</v>
      </c>
      <c r="D84" s="100" t="s">
        <v>165</v>
      </c>
      <c r="E84" s="86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0">
        <v>82121505</v>
      </c>
      <c r="AD84" s="110" t="s">
        <v>202</v>
      </c>
      <c r="AE84" s="89">
        <v>3</v>
      </c>
      <c r="AF84" s="114">
        <v>489.7</v>
      </c>
      <c r="AG84" s="111">
        <f t="shared" si="1"/>
        <v>1469.1</v>
      </c>
    </row>
    <row r="85" spans="1:33" ht="15" customHeight="1" thickBot="1" x14ac:dyDescent="0.35">
      <c r="A85" s="122" t="s">
        <v>26</v>
      </c>
      <c r="B85" s="17">
        <v>83</v>
      </c>
      <c r="C85" s="75" t="s">
        <v>186</v>
      </c>
      <c r="D85" s="39" t="s">
        <v>29</v>
      </c>
      <c r="E85" s="101">
        <v>611</v>
      </c>
      <c r="F85" s="19">
        <v>33</v>
      </c>
      <c r="G85" s="19">
        <v>20</v>
      </c>
      <c r="H85" s="19">
        <v>20</v>
      </c>
      <c r="I85" s="19">
        <v>13</v>
      </c>
      <c r="J85" s="19">
        <v>973</v>
      </c>
      <c r="K85" s="19">
        <v>362</v>
      </c>
      <c r="L85" s="19">
        <v>252</v>
      </c>
      <c r="M85" s="19">
        <v>1112</v>
      </c>
      <c r="N85" s="19">
        <v>332</v>
      </c>
      <c r="O85" s="20">
        <v>172</v>
      </c>
      <c r="P85" s="21">
        <v>575</v>
      </c>
      <c r="Q85" s="18">
        <v>198</v>
      </c>
      <c r="R85" s="18">
        <v>91</v>
      </c>
      <c r="S85" s="18">
        <v>28</v>
      </c>
      <c r="T85" s="18">
        <v>28</v>
      </c>
      <c r="U85" s="18">
        <v>608</v>
      </c>
      <c r="V85" s="18">
        <v>49</v>
      </c>
      <c r="W85" s="18">
        <v>47</v>
      </c>
      <c r="X85" s="18">
        <v>33</v>
      </c>
      <c r="Y85" s="18">
        <v>33</v>
      </c>
      <c r="Z85" s="18">
        <v>555</v>
      </c>
      <c r="AA85" s="18">
        <v>293</v>
      </c>
      <c r="AB85" s="18">
        <v>92</v>
      </c>
      <c r="AC85" s="18">
        <v>82121506</v>
      </c>
      <c r="AD85" s="107" t="s">
        <v>202</v>
      </c>
      <c r="AE85" s="21">
        <v>421</v>
      </c>
      <c r="AF85" s="114">
        <v>132.61000000000001</v>
      </c>
      <c r="AG85" s="111">
        <f t="shared" si="1"/>
        <v>55828.810000000005</v>
      </c>
    </row>
    <row r="86" spans="1:33" ht="19.5" thickBot="1" x14ac:dyDescent="0.35">
      <c r="A86" s="123"/>
      <c r="B86" s="23">
        <v>84</v>
      </c>
      <c r="C86" s="66" t="s">
        <v>187</v>
      </c>
      <c r="D86" s="25" t="s">
        <v>41</v>
      </c>
      <c r="E86" s="45">
        <v>50</v>
      </c>
      <c r="F86" s="26">
        <v>12</v>
      </c>
      <c r="G86" s="26">
        <v>12</v>
      </c>
      <c r="H86" s="26">
        <v>12</v>
      </c>
      <c r="I86" s="26">
        <v>12</v>
      </c>
      <c r="J86" s="26">
        <v>2</v>
      </c>
      <c r="K86" s="26">
        <v>2</v>
      </c>
      <c r="L86" s="26">
        <v>2</v>
      </c>
      <c r="M86" s="26">
        <v>2</v>
      </c>
      <c r="N86" s="26">
        <v>2</v>
      </c>
      <c r="O86" s="27">
        <v>2</v>
      </c>
      <c r="P86" s="28">
        <v>2</v>
      </c>
      <c r="Q86" s="29">
        <v>2</v>
      </c>
      <c r="R86" s="29">
        <v>2</v>
      </c>
      <c r="S86" s="29">
        <v>2</v>
      </c>
      <c r="T86" s="29">
        <v>2</v>
      </c>
      <c r="U86" s="29">
        <v>2</v>
      </c>
      <c r="V86" s="29">
        <v>2</v>
      </c>
      <c r="W86" s="29">
        <v>2</v>
      </c>
      <c r="X86" s="29">
        <v>2</v>
      </c>
      <c r="Y86" s="29">
        <v>2</v>
      </c>
      <c r="Z86" s="29">
        <v>2</v>
      </c>
      <c r="AA86" s="29">
        <v>2</v>
      </c>
      <c r="AB86" s="29">
        <v>2</v>
      </c>
      <c r="AC86" s="18">
        <v>82121506</v>
      </c>
      <c r="AD86" s="107" t="s">
        <v>202</v>
      </c>
      <c r="AE86" s="28">
        <v>2</v>
      </c>
      <c r="AF86" s="114">
        <v>18</v>
      </c>
      <c r="AG86" s="111">
        <f t="shared" si="1"/>
        <v>36</v>
      </c>
    </row>
    <row r="87" spans="1:33" ht="19.5" thickBot="1" x14ac:dyDescent="0.35">
      <c r="A87" s="123"/>
      <c r="B87" s="23">
        <v>85</v>
      </c>
      <c r="C87" s="66" t="s">
        <v>188</v>
      </c>
      <c r="D87" s="25" t="s">
        <v>27</v>
      </c>
      <c r="E87" s="45">
        <v>1749</v>
      </c>
      <c r="F87" s="26">
        <v>1750</v>
      </c>
      <c r="G87" s="26">
        <v>1750</v>
      </c>
      <c r="H87" s="26">
        <v>1750</v>
      </c>
      <c r="I87" s="26">
        <v>1750</v>
      </c>
      <c r="J87" s="26">
        <v>1750</v>
      </c>
      <c r="K87" s="26">
        <v>1739</v>
      </c>
      <c r="L87" s="26">
        <v>1700</v>
      </c>
      <c r="M87" s="26">
        <v>1699</v>
      </c>
      <c r="N87" s="26">
        <v>1699</v>
      </c>
      <c r="O87" s="27">
        <v>1699</v>
      </c>
      <c r="P87" s="28">
        <v>1699</v>
      </c>
      <c r="Q87" s="29">
        <v>1699</v>
      </c>
      <c r="R87" s="29">
        <v>1702</v>
      </c>
      <c r="S87" s="29">
        <v>1702</v>
      </c>
      <c r="T87" s="29">
        <v>1702</v>
      </c>
      <c r="U87" s="29">
        <v>1702</v>
      </c>
      <c r="V87" s="29">
        <v>1700</v>
      </c>
      <c r="W87" s="29">
        <v>1701</v>
      </c>
      <c r="X87" s="29">
        <v>1699</v>
      </c>
      <c r="Y87" s="29">
        <v>1699</v>
      </c>
      <c r="Z87" s="29">
        <v>1700</v>
      </c>
      <c r="AA87" s="29">
        <v>1700</v>
      </c>
      <c r="AB87" s="29">
        <v>1700</v>
      </c>
      <c r="AC87" s="18">
        <v>82121506</v>
      </c>
      <c r="AD87" s="107" t="s">
        <v>202</v>
      </c>
      <c r="AE87" s="28">
        <v>1699</v>
      </c>
      <c r="AF87" s="114">
        <v>12</v>
      </c>
      <c r="AG87" s="111">
        <f t="shared" si="1"/>
        <v>20388</v>
      </c>
    </row>
    <row r="88" spans="1:33" ht="19.5" thickBot="1" x14ac:dyDescent="0.35">
      <c r="A88" s="123"/>
      <c r="B88" s="23">
        <v>86</v>
      </c>
      <c r="C88" s="66" t="s">
        <v>189</v>
      </c>
      <c r="D88" s="25" t="s">
        <v>37</v>
      </c>
      <c r="E88" s="45">
        <v>367</v>
      </c>
      <c r="F88" s="26">
        <v>263</v>
      </c>
      <c r="G88" s="26">
        <v>209</v>
      </c>
      <c r="H88" s="26">
        <v>199</v>
      </c>
      <c r="I88" s="26">
        <v>175</v>
      </c>
      <c r="J88" s="26">
        <v>157</v>
      </c>
      <c r="K88" s="26">
        <v>144</v>
      </c>
      <c r="L88" s="26">
        <v>100</v>
      </c>
      <c r="M88" s="26" t="s">
        <v>126</v>
      </c>
      <c r="N88" s="26">
        <v>28</v>
      </c>
      <c r="O88" s="27">
        <v>10</v>
      </c>
      <c r="P88" s="28">
        <v>2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490</v>
      </c>
      <c r="Z88" s="29">
        <v>483</v>
      </c>
      <c r="AA88" s="29">
        <v>478</v>
      </c>
      <c r="AB88" s="29">
        <v>446</v>
      </c>
      <c r="AC88" s="18">
        <v>82121506</v>
      </c>
      <c r="AD88" s="107" t="s">
        <v>202</v>
      </c>
      <c r="AE88" s="28">
        <v>188</v>
      </c>
      <c r="AF88" s="114">
        <v>112.11</v>
      </c>
      <c r="AG88" s="111">
        <f t="shared" si="1"/>
        <v>21076.68</v>
      </c>
    </row>
    <row r="89" spans="1:33" ht="19.5" thickBot="1" x14ac:dyDescent="0.35">
      <c r="A89" s="123"/>
      <c r="B89" s="46">
        <v>87</v>
      </c>
      <c r="C89" s="102" t="s">
        <v>190</v>
      </c>
      <c r="D89" s="47" t="s">
        <v>28</v>
      </c>
      <c r="E89" s="48">
        <v>367</v>
      </c>
      <c r="F89" s="49">
        <v>176</v>
      </c>
      <c r="G89" s="49">
        <v>173</v>
      </c>
      <c r="H89" s="49">
        <v>171</v>
      </c>
      <c r="I89" s="49">
        <v>171</v>
      </c>
      <c r="J89" s="49">
        <v>171</v>
      </c>
      <c r="K89" s="49">
        <v>171</v>
      </c>
      <c r="L89" s="49">
        <v>171</v>
      </c>
      <c r="M89" s="49">
        <v>171</v>
      </c>
      <c r="N89" s="49">
        <v>171</v>
      </c>
      <c r="O89" s="50">
        <v>171</v>
      </c>
      <c r="P89" s="103">
        <v>169</v>
      </c>
      <c r="Q89" s="104">
        <v>169</v>
      </c>
      <c r="R89" s="104">
        <v>169</v>
      </c>
      <c r="S89" s="104">
        <v>169</v>
      </c>
      <c r="T89" s="104">
        <v>169</v>
      </c>
      <c r="U89" s="104">
        <v>169</v>
      </c>
      <c r="V89" s="104">
        <v>165</v>
      </c>
      <c r="W89" s="104">
        <v>165</v>
      </c>
      <c r="X89" s="104">
        <v>165</v>
      </c>
      <c r="Y89" s="104">
        <v>164</v>
      </c>
      <c r="Z89" s="104">
        <v>165</v>
      </c>
      <c r="AA89" s="104">
        <v>165</v>
      </c>
      <c r="AB89" s="104">
        <v>165</v>
      </c>
      <c r="AC89" s="18">
        <v>82121506</v>
      </c>
      <c r="AD89" s="107" t="s">
        <v>202</v>
      </c>
      <c r="AE89" s="103">
        <v>107</v>
      </c>
      <c r="AF89" s="114">
        <v>10</v>
      </c>
      <c r="AG89" s="111">
        <f t="shared" si="1"/>
        <v>1070</v>
      </c>
    </row>
    <row r="90" spans="1:33" ht="19.5" thickBot="1" x14ac:dyDescent="0.35">
      <c r="A90" s="123"/>
      <c r="B90" s="24">
        <v>88</v>
      </c>
      <c r="C90" s="102" t="s">
        <v>191</v>
      </c>
      <c r="D90" s="52" t="s">
        <v>193</v>
      </c>
      <c r="E90" s="105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8">
        <v>82121506</v>
      </c>
      <c r="AD90" s="107" t="s">
        <v>202</v>
      </c>
      <c r="AE90" s="55">
        <v>2</v>
      </c>
      <c r="AF90" s="114">
        <v>285</v>
      </c>
      <c r="AG90" s="111">
        <f t="shared" si="1"/>
        <v>570</v>
      </c>
    </row>
    <row r="91" spans="1:33" ht="19.5" thickBot="1" x14ac:dyDescent="0.35">
      <c r="A91" s="124"/>
      <c r="B91" s="31">
        <v>89</v>
      </c>
      <c r="C91" s="69" t="s">
        <v>192</v>
      </c>
      <c r="D91" s="85" t="s">
        <v>194</v>
      </c>
      <c r="E91" s="128"/>
      <c r="F91" s="129"/>
      <c r="G91" s="129"/>
      <c r="H91" s="129"/>
      <c r="I91" s="129"/>
      <c r="J91" s="129"/>
      <c r="K91" s="129"/>
      <c r="L91" s="129"/>
      <c r="M91" s="129"/>
      <c r="N91" s="106"/>
      <c r="O91" s="106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18">
        <v>82121506</v>
      </c>
      <c r="AD91" s="107" t="s">
        <v>202</v>
      </c>
      <c r="AE91" s="89">
        <v>14</v>
      </c>
      <c r="AF91" s="115">
        <v>285</v>
      </c>
      <c r="AG91" s="112">
        <f t="shared" si="1"/>
        <v>3990</v>
      </c>
    </row>
    <row r="92" spans="1:33" ht="19.5" thickBot="1" x14ac:dyDescent="0.35">
      <c r="E92" s="121"/>
      <c r="F92" s="121"/>
      <c r="G92" s="121"/>
      <c r="H92" s="121"/>
      <c r="I92" s="121"/>
      <c r="J92" s="121"/>
      <c r="K92" s="121"/>
      <c r="L92" s="12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7"/>
      <c r="AD92" s="7"/>
      <c r="AE92" s="3"/>
      <c r="AF92" s="9" t="s">
        <v>203</v>
      </c>
      <c r="AG92" s="113">
        <f>SUM(AG7:AG91)</f>
        <v>2924190.4000000004</v>
      </c>
    </row>
    <row r="95" spans="1:33" ht="18.75" x14ac:dyDescent="0.3">
      <c r="D95" s="119" t="s">
        <v>210</v>
      </c>
    </row>
    <row r="100" spans="4:31" ht="18.75" x14ac:dyDescent="0.3">
      <c r="D100" s="118" t="s">
        <v>206</v>
      </c>
      <c r="AE100" s="118" t="s">
        <v>208</v>
      </c>
    </row>
    <row r="101" spans="4:31" ht="18.75" x14ac:dyDescent="0.3">
      <c r="D101" s="118" t="s">
        <v>207</v>
      </c>
      <c r="AC101"/>
      <c r="AE101" s="118" t="s">
        <v>209</v>
      </c>
    </row>
  </sheetData>
  <mergeCells count="18">
    <mergeCell ref="B1:D1"/>
    <mergeCell ref="B2:S2"/>
    <mergeCell ref="B3:D3"/>
    <mergeCell ref="A7:A11"/>
    <mergeCell ref="A12:A22"/>
    <mergeCell ref="E92:L92"/>
    <mergeCell ref="A26:A41"/>
    <mergeCell ref="A42:A52"/>
    <mergeCell ref="A64:A67"/>
    <mergeCell ref="A68:A69"/>
    <mergeCell ref="A71:A76"/>
    <mergeCell ref="A77:A80"/>
    <mergeCell ref="A81:A84"/>
    <mergeCell ref="A85:A91"/>
    <mergeCell ref="A53:A57"/>
    <mergeCell ref="A58:A61"/>
    <mergeCell ref="A62:A63"/>
    <mergeCell ref="E91:M91"/>
  </mergeCells>
  <phoneticPr fontId="2" type="noConversion"/>
  <pageMargins left="0.25" right="0.25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jose pilia moreno duarte</cp:lastModifiedBy>
  <cp:lastPrinted>2026-04-14T13:58:17Z</cp:lastPrinted>
  <dcterms:created xsi:type="dcterms:W3CDTF">2019-11-05T12:35:54Z</dcterms:created>
  <dcterms:modified xsi:type="dcterms:W3CDTF">2026-04-14T17:54:11Z</dcterms:modified>
</cp:coreProperties>
</file>